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1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<sst xmlns="http://schemas.openxmlformats.org/spreadsheetml/2006/main" count="286" uniqueCount="62">
  <si>
    <t>Bane</t>
  </si>
  <si>
    <t>Ubelastet</t>
  </si>
  <si>
    <t>i ohm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</si>
  <si>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</si>
  <si>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</si>
  <si>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</si>
  <si>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</si>
  <si>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</si>
  <si>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</si>
  <si>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</si>
  <si>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</si>
  <si>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</si>
  <si>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</si>
  <si>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</si>
  <si>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</si>
  <si>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</si>
  <si>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</si>
  <si>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Laveste</t>
  </si>
  <si>
    <t>måling</t>
  </si>
  <si>
    <t>Udført af:</t>
  </si>
  <si>
    <t>DMRU kontrolleret af:</t>
  </si>
  <si>
    <t>(skriv hvor på banen målingen udføres)</t>
  </si>
  <si>
    <t>Vejledning:</t>
  </si>
  <si>
    <t>Regnearket består af 3 skemaer der skal udfyldes - samt denne vejledning.</t>
  </si>
  <si>
    <t>i ohm f.eks. 1,35</t>
  </si>
  <si>
    <t>volt</t>
  </si>
  <si>
    <t>Det er meningen, at der skal udføres checkmåling 3 forskellige steder på banen -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</si>
  <si>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</si>
  <si>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</si>
  <si>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</si>
  <si>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r>
      <t>V</t>
    </r>
    <r>
      <rPr>
        <vertAlign val="subscript"/>
        <sz val="10"/>
        <rFont val="Arial"/>
        <family val="2"/>
      </rPr>
      <t>tomgang</t>
    </r>
  </si>
  <si>
    <t>Belastet</t>
  </si>
  <si>
    <t>Indbyrdes påvirkning mellem sporene §1b</t>
  </si>
  <si>
    <r>
      <t>V</t>
    </r>
    <r>
      <rPr>
        <b/>
        <vertAlign val="subscript"/>
        <sz val="10"/>
        <rFont val="Arial"/>
        <family val="2"/>
      </rPr>
      <t>lastm.</t>
    </r>
  </si>
  <si>
    <t xml:space="preserve">Er der mere end en strømforsyning justeres disse først til samme niveau med tolerance 0,05V.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</si>
  <si>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</si>
  <si>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lastmodstand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Denne spænding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må ikke være mindre end værdi angivet i  Banereglement §1a </t>
    </r>
  </si>
  <si>
    <r>
      <t>Minimum spænding V</t>
    </r>
    <r>
      <rPr>
        <b/>
        <vertAlign val="subscript"/>
        <sz val="10"/>
        <rFont val="Arial"/>
        <family val="2"/>
      </rPr>
      <t>lastmodstand</t>
    </r>
    <r>
      <rPr>
        <b/>
        <sz val="10"/>
        <rFont val="Arial"/>
        <family val="2"/>
      </rPr>
      <t xml:space="preserve"> §1a</t>
    </r>
  </si>
  <si>
    <r>
      <t>Udfyld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med ubelastet spænding V</t>
    </r>
    <r>
      <rPr>
        <vertAlign val="subscript"/>
        <sz val="10"/>
        <rFont val="Arial"/>
        <family val="2"/>
      </rPr>
      <t xml:space="preserve">tomgang </t>
    </r>
    <r>
      <rPr>
        <vertAlign val="subscript"/>
        <sz val="14"/>
        <rFont val="Arial"/>
        <family val="2"/>
      </rPr>
      <t>(målt mellem hvid og rød i pult)</t>
    </r>
  </si>
  <si>
    <t>i ohm f.eks. 2,70</t>
  </si>
  <si>
    <t>10. jan. 2018</t>
  </si>
  <si>
    <t>Afvigelse i Volt</t>
  </si>
  <si>
    <t>0,1 Volt ved ca. 10A - 0,05Volt ved 5A</t>
  </si>
  <si>
    <t xml:space="preserve">Samtidig med at en given bane belastes noteres her hvad ubelastet spænding er på de øvrige baner. </t>
  </si>
  <si>
    <t xml:space="preserve">Målt ude på baners braid ved at forbinde Hvid og Sort i pult med banan stik eller lus i XLR </t>
  </si>
  <si>
    <t>Egen kontrol - for godkendelse af bane til DMRU - DM løb - 2018</t>
  </si>
  <si>
    <t xml:space="preserve"> Reglement §1b</t>
  </si>
  <si>
    <r>
      <t xml:space="preserve">Må ikke afvige mere fra </t>
    </r>
    <r>
      <rPr>
        <b/>
        <sz val="10"/>
        <color indexed="10"/>
        <rFont val="Arial"/>
        <family val="2"/>
      </rPr>
      <t>a</t>
    </r>
    <r>
      <rPr>
        <sz val="9"/>
        <rFont val="Arial"/>
        <family val="2"/>
      </rPr>
      <t xml:space="preserve">  Vtomgang end angivet i reglement §1b</t>
    </r>
  </si>
  <si>
    <t>hvert målepunkt kan for opnåelse af bedre pæcision udføres med 2 forskellige modstandsværdier.</t>
  </si>
  <si>
    <t>De målte værdier indføres i regnearket, hvorefter regnearket selv klarer udregningerne</t>
  </si>
  <si>
    <t>Måling af banens indre modstand, samt spændingsdiff. banerne imellem.</t>
  </si>
  <si>
    <t>Måling pkt. 2</t>
  </si>
  <si>
    <t>Måling pkt. 3</t>
  </si>
  <si>
    <t>OSCC Odsherred</t>
  </si>
  <si>
    <t>J. E. Jørgensen</t>
  </si>
  <si>
    <t>8. feb. 2018</t>
  </si>
  <si>
    <t>René Glæset og ?</t>
  </si>
  <si>
    <t>Ved Startstreg</t>
  </si>
  <si>
    <t>Lige ved Chikaner</t>
  </si>
  <si>
    <t>Bemærk 2 strømforsyninger: Bane 1&amp; 3 - bane 2 &amp; 4</t>
  </si>
  <si>
    <t>Ved  Strømforsyninger</t>
  </si>
  <si>
    <t>Måling pkt. 1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</si>
</sst>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vertAlign val="sub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8" fillId="17" borderId="2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8" borderId="3" applyNumberFormat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17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0" fillId="24" borderId="0" xfId="0" applyFill="1" applyAlignment="1">
      <alignment/>
    </xf>
    <xf numFmtId="0" fontId="3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7" fillId="17" borderId="10" xfId="0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7" borderId="11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17" borderId="0" xfId="0" applyFill="1" applyBorder="1" applyAlignment="1">
      <alignment vertical="center"/>
    </xf>
    <xf numFmtId="0" fontId="4" fillId="17" borderId="13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10" fillId="17" borderId="13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right"/>
    </xf>
    <xf numFmtId="0" fontId="2" fillId="17" borderId="11" xfId="0" applyFont="1" applyFill="1" applyBorder="1" applyAlignment="1">
      <alignment horizontal="center" vertical="center"/>
    </xf>
    <xf numFmtId="0" fontId="0" fillId="17" borderId="0" xfId="0" applyNumberFormat="1" applyFill="1" applyAlignment="1">
      <alignment/>
    </xf>
    <xf numFmtId="0" fontId="0" fillId="17" borderId="0" xfId="0" applyNumberFormat="1" applyFill="1" applyBorder="1" applyAlignment="1">
      <alignment vertical="center"/>
    </xf>
    <xf numFmtId="0" fontId="0" fillId="17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17" borderId="0" xfId="0" applyNumberFormat="1" applyFill="1" applyAlignment="1">
      <alignment/>
    </xf>
    <xf numFmtId="2" fontId="0" fillId="17" borderId="0" xfId="0" applyNumberFormat="1" applyFill="1" applyBorder="1" applyAlignment="1">
      <alignment vertical="center"/>
    </xf>
    <xf numFmtId="2" fontId="0" fillId="17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17" borderId="13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172" fontId="0" fillId="17" borderId="15" xfId="0" applyNumberFormat="1" applyFill="1" applyBorder="1" applyAlignment="1">
      <alignment horizontal="center" vertical="center"/>
    </xf>
    <xf numFmtId="172" fontId="0" fillId="17" borderId="13" xfId="0" applyNumberFormat="1" applyFill="1" applyBorder="1" applyAlignment="1">
      <alignment horizontal="center" vertical="center"/>
    </xf>
    <xf numFmtId="172" fontId="0" fillId="17" borderId="14" xfId="0" applyNumberFormat="1" applyFill="1" applyBorder="1" applyAlignment="1">
      <alignment horizontal="center" vertical="center"/>
    </xf>
    <xf numFmtId="0" fontId="0" fillId="17" borderId="16" xfId="0" applyFill="1" applyBorder="1" applyAlignment="1">
      <alignment/>
    </xf>
    <xf numFmtId="0" fontId="0" fillId="17" borderId="16" xfId="0" applyNumberFormat="1" applyFill="1" applyBorder="1" applyAlignment="1">
      <alignment/>
    </xf>
    <xf numFmtId="0" fontId="10" fillId="17" borderId="10" xfId="0" applyFont="1" applyFill="1" applyBorder="1" applyAlignment="1">
      <alignment/>
    </xf>
    <xf numFmtId="0" fontId="10" fillId="17" borderId="0" xfId="0" applyNumberFormat="1" applyFont="1" applyFill="1" applyBorder="1" applyAlignment="1">
      <alignment/>
    </xf>
    <xf numFmtId="0" fontId="0" fillId="17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17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17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17" borderId="20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17" borderId="22" xfId="0" applyNumberFormat="1" applyFill="1" applyBorder="1" applyAlignment="1">
      <alignment horizontal="center" vertical="center"/>
    </xf>
    <xf numFmtId="172" fontId="0" fillId="17" borderId="2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17" borderId="25" xfId="0" applyNumberFormat="1" applyFill="1" applyBorder="1" applyAlignment="1">
      <alignment horizontal="center" vertical="center"/>
    </xf>
    <xf numFmtId="172" fontId="0" fillId="17" borderId="26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17" borderId="28" xfId="0" applyNumberFormat="1" applyFill="1" applyBorder="1" applyAlignment="1">
      <alignment horizontal="center" vertical="center"/>
    </xf>
    <xf numFmtId="172" fontId="0" fillId="17" borderId="29" xfId="0" applyNumberForma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/>
    </xf>
    <xf numFmtId="0" fontId="9" fillId="17" borderId="0" xfId="0" applyFont="1" applyFill="1" applyAlignment="1">
      <alignment/>
    </xf>
    <xf numFmtId="0" fontId="9" fillId="17" borderId="0" xfId="0" applyFont="1" applyFill="1" applyAlignment="1">
      <alignment horizontal="center"/>
    </xf>
    <xf numFmtId="0" fontId="10" fillId="17" borderId="0" xfId="0" applyFont="1" applyFill="1" applyBorder="1" applyAlignment="1">
      <alignment/>
    </xf>
    <xf numFmtId="0" fontId="10" fillId="17" borderId="12" xfId="0" applyFont="1" applyFill="1" applyBorder="1" applyAlignment="1">
      <alignment/>
    </xf>
    <xf numFmtId="0" fontId="10" fillId="17" borderId="30" xfId="0" applyFont="1" applyFill="1" applyBorder="1" applyAlignment="1">
      <alignment horizontal="center"/>
    </xf>
    <xf numFmtId="0" fontId="11" fillId="17" borderId="0" xfId="0" applyFont="1" applyFill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left"/>
    </xf>
    <xf numFmtId="0" fontId="11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0" borderId="0" xfId="0" applyFont="1" applyAlignment="1">
      <alignment/>
    </xf>
    <xf numFmtId="0" fontId="11" fillId="17" borderId="0" xfId="0" applyFont="1" applyFill="1" applyAlignment="1">
      <alignment horizontal="center"/>
    </xf>
    <xf numFmtId="0" fontId="12" fillId="17" borderId="0" xfId="0" applyFont="1" applyFill="1" applyAlignment="1">
      <alignment/>
    </xf>
    <xf numFmtId="2" fontId="0" fillId="17" borderId="17" xfId="0" applyNumberFormat="1" applyFill="1" applyBorder="1" applyAlignment="1">
      <alignment horizontal="center" vertical="center"/>
    </xf>
    <xf numFmtId="0" fontId="13" fillId="0" borderId="0" xfId="42" applyAlignment="1" applyProtection="1">
      <alignment/>
      <protection/>
    </xf>
    <xf numFmtId="0" fontId="0" fillId="0" borderId="0" xfId="0" applyFont="1" applyFill="1" applyAlignment="1">
      <alignment/>
    </xf>
    <xf numFmtId="0" fontId="15" fillId="17" borderId="0" xfId="0" applyFont="1" applyFill="1" applyAlignment="1">
      <alignment/>
    </xf>
    <xf numFmtId="0" fontId="17" fillId="17" borderId="0" xfId="0" applyFont="1" applyFill="1" applyAlignment="1">
      <alignment/>
    </xf>
    <xf numFmtId="0" fontId="18" fillId="17" borderId="0" xfId="0" applyFont="1" applyFill="1" applyAlignment="1">
      <alignment horizontal="center"/>
    </xf>
    <xf numFmtId="0" fontId="18" fillId="17" borderId="0" xfId="0" applyFont="1" applyFill="1" applyAlignment="1">
      <alignment/>
    </xf>
    <xf numFmtId="0" fontId="18" fillId="0" borderId="0" xfId="0" applyFont="1" applyAlignment="1">
      <alignment/>
    </xf>
    <xf numFmtId="0" fontId="20" fillId="17" borderId="0" xfId="0" applyFont="1" applyFill="1" applyAlignment="1">
      <alignment/>
    </xf>
    <xf numFmtId="0" fontId="0" fillId="17" borderId="31" xfId="0" applyNumberFormat="1" applyFill="1" applyBorder="1" applyAlignment="1">
      <alignment horizontal="center" vertical="center"/>
    </xf>
    <xf numFmtId="2" fontId="0" fillId="17" borderId="31" xfId="0" applyNumberFormat="1" applyFill="1" applyBorder="1" applyAlignment="1">
      <alignment horizontal="center" vertical="center"/>
    </xf>
    <xf numFmtId="2" fontId="0" fillId="17" borderId="32" xfId="0" applyNumberFormat="1" applyFill="1" applyBorder="1" applyAlignment="1">
      <alignment horizontal="center" vertical="center"/>
    </xf>
    <xf numFmtId="0" fontId="21" fillId="17" borderId="0" xfId="0" applyFont="1" applyFill="1" applyAlignment="1">
      <alignment/>
    </xf>
    <xf numFmtId="0" fontId="0" fillId="17" borderId="0" xfId="0" applyFont="1" applyFill="1" applyBorder="1" applyAlignment="1">
      <alignment vertical="center"/>
    </xf>
    <xf numFmtId="0" fontId="0" fillId="17" borderId="33" xfId="0" applyFont="1" applyFill="1" applyBorder="1" applyAlignment="1">
      <alignment horizontal="center"/>
    </xf>
    <xf numFmtId="0" fontId="9" fillId="17" borderId="10" xfId="0" applyFont="1" applyFill="1" applyBorder="1" applyAlignment="1">
      <alignment/>
    </xf>
    <xf numFmtId="0" fontId="1" fillId="17" borderId="0" xfId="0" applyFont="1" applyFill="1" applyBorder="1" applyAlignment="1">
      <alignment vertical="center"/>
    </xf>
    <xf numFmtId="0" fontId="4" fillId="17" borderId="12" xfId="0" applyFont="1" applyFill="1" applyBorder="1" applyAlignment="1">
      <alignment horizontal="center"/>
    </xf>
    <xf numFmtId="0" fontId="0" fillId="17" borderId="0" xfId="0" applyFill="1" applyAlignment="1">
      <alignment vertical="center"/>
    </xf>
    <xf numFmtId="2" fontId="0" fillId="17" borderId="0" xfId="0" applyNumberFormat="1" applyFill="1" applyAlignment="1">
      <alignment/>
    </xf>
    <xf numFmtId="0" fontId="1" fillId="17" borderId="0" xfId="0" applyFont="1" applyFill="1" applyAlignment="1">
      <alignment vertical="center"/>
    </xf>
    <xf numFmtId="0" fontId="0" fillId="17" borderId="0" xfId="0" applyFill="1" applyAlignment="1">
      <alignment horizontal="center" vertical="center"/>
    </xf>
    <xf numFmtId="2" fontId="0" fillId="17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17" borderId="0" xfId="0" applyFont="1" applyFill="1" applyAlignment="1">
      <alignment horizontal="center"/>
    </xf>
    <xf numFmtId="1" fontId="1" fillId="17" borderId="0" xfId="0" applyNumberFormat="1" applyFont="1" applyFill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10" fillId="17" borderId="12" xfId="0" applyFont="1" applyFill="1" applyBorder="1" applyAlignment="1">
      <alignment horizontal="center"/>
    </xf>
    <xf numFmtId="0" fontId="9" fillId="17" borderId="10" xfId="0" applyNumberFormat="1" applyFont="1" applyFill="1" applyBorder="1" applyAlignment="1">
      <alignment horizontal="center" textRotation="90"/>
    </xf>
    <xf numFmtId="0" fontId="9" fillId="17" borderId="34" xfId="0" applyNumberFormat="1" applyFont="1" applyFill="1" applyBorder="1" applyAlignment="1">
      <alignment horizontal="center" textRotation="90"/>
    </xf>
    <xf numFmtId="0" fontId="1" fillId="17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8</xdr:row>
      <xdr:rowOff>123825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7621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6770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352425</xdr:colOff>
      <xdr:row>0</xdr:row>
      <xdr:rowOff>142875</xdr:rowOff>
    </xdr:from>
    <xdr:to>
      <xdr:col>13</xdr:col>
      <xdr:colOff>180975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42875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47625</xdr:rowOff>
    </xdr:from>
    <xdr:to>
      <xdr:col>13</xdr:col>
      <xdr:colOff>152400</xdr:colOff>
      <xdr:row>52</xdr:row>
      <xdr:rowOff>95250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990850"/>
          <a:ext cx="63436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5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9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10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3" name="Text Box 4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/>
      <c r="B2" s="6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15" customHeight="1">
      <c r="A3" s="3"/>
      <c r="B3" s="74" t="s">
        <v>50</v>
      </c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0.5" customHeight="1">
      <c r="A4" s="3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8">
      <c r="A5" s="3"/>
      <c r="B5" s="6" t="s">
        <v>7</v>
      </c>
      <c r="C5" s="7"/>
      <c r="D5" s="7" t="s">
        <v>53</v>
      </c>
      <c r="E5" s="7"/>
      <c r="F5" s="7"/>
      <c r="G5" s="7"/>
      <c r="H5" s="106" t="s">
        <v>19</v>
      </c>
      <c r="I5" s="106"/>
      <c r="J5" s="7" t="s">
        <v>56</v>
      </c>
      <c r="K5" s="7"/>
      <c r="L5" s="7"/>
      <c r="M5" s="7"/>
      <c r="N5" s="2"/>
    </row>
    <row r="6" spans="1:14" ht="13.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customHeight="1">
      <c r="A7" s="3"/>
      <c r="B7" s="8" t="s">
        <v>20</v>
      </c>
      <c r="C7" s="2"/>
      <c r="D7" s="2"/>
      <c r="E7" s="7"/>
      <c r="F7" s="7"/>
      <c r="G7" s="7" t="s">
        <v>54</v>
      </c>
      <c r="H7" s="7"/>
      <c r="I7" s="7"/>
      <c r="J7" s="8"/>
      <c r="K7" s="8" t="s">
        <v>5</v>
      </c>
      <c r="L7" s="105" t="s">
        <v>55</v>
      </c>
      <c r="M7" s="105"/>
      <c r="N7" s="2"/>
    </row>
    <row r="8" spans="1:14" ht="17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>
      <c r="A9" s="3"/>
      <c r="B9" s="86" t="s">
        <v>22</v>
      </c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2"/>
    </row>
    <row r="10" spans="1:14" s="89" customFormat="1" ht="14.25">
      <c r="A10" s="87"/>
      <c r="B10" s="88" t="s">
        <v>23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89" customFormat="1" ht="14.25">
      <c r="A11" s="87"/>
      <c r="B11" s="88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s="89" customFormat="1" ht="14.25">
      <c r="A12" s="87"/>
      <c r="B12" s="88" t="s">
        <v>48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s="89" customFormat="1" ht="14.25">
      <c r="A13" s="87"/>
      <c r="B13" s="88" t="s">
        <v>49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5">
      <c r="A14" s="80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5">
      <c r="A15" s="80"/>
      <c r="B15" s="85" t="s">
        <v>29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">
      <c r="A16" s="80"/>
      <c r="B16" s="8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5">
      <c r="A17" s="80"/>
      <c r="B17" s="8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80"/>
      <c r="B18" s="8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>
      <c r="A19" s="80"/>
      <c r="B19" s="8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>
      <c r="A20" s="80"/>
      <c r="B20" s="8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>
      <c r="A21" s="80"/>
      <c r="B21" s="8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5">
      <c r="A22" s="80"/>
      <c r="B22" s="8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5">
      <c r="A23" s="80"/>
      <c r="B23" s="8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5">
      <c r="A24" s="80"/>
      <c r="B24" s="8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5">
      <c r="A25" s="80"/>
      <c r="B25" s="8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>
      <c r="A26" s="80"/>
      <c r="B26" s="8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5">
      <c r="A27" s="80"/>
      <c r="B27" s="8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">
      <c r="A28" s="80"/>
      <c r="B28" s="8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5">
      <c r="A29" s="80"/>
      <c r="B29" s="8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15">
      <c r="A30" s="80"/>
      <c r="B30" s="8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15">
      <c r="A31" s="80"/>
      <c r="B31" s="8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5">
      <c r="A32" s="80"/>
      <c r="B32" s="8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15">
      <c r="A33" s="80"/>
      <c r="B33" s="8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15">
      <c r="A34" s="80"/>
      <c r="B34" s="8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5">
      <c r="A35" s="80"/>
      <c r="B35" s="8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5">
      <c r="A36" s="80"/>
      <c r="B36" s="8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>
      <c r="A37" s="80"/>
      <c r="B37" s="8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5">
      <c r="A38" s="80"/>
      <c r="B38" s="8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">
      <c r="A39" s="80"/>
      <c r="B39" s="8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5">
      <c r="A40" s="80"/>
      <c r="B40" s="8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5">
      <c r="A41" s="80"/>
      <c r="B41" s="8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ht="15">
      <c r="A42" s="80"/>
      <c r="B42" s="8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">
      <c r="A43" s="80"/>
      <c r="B43" s="8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5">
      <c r="A44" s="80"/>
      <c r="B44" s="8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15">
      <c r="A45" s="80"/>
      <c r="B45" s="8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5">
      <c r="A46" s="80"/>
      <c r="B46" s="8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">
      <c r="A47" s="80"/>
      <c r="B47" s="8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5">
      <c r="A48" s="80"/>
      <c r="B48" s="85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5">
      <c r="A49" s="80"/>
      <c r="B49" s="8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5">
      <c r="A50" s="80"/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>
      <c r="A51" s="80"/>
      <c r="B51" s="8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>
      <c r="A52" s="80"/>
      <c r="B52" s="8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5">
      <c r="A53" s="80"/>
      <c r="B53" s="8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5">
      <c r="A54" s="80"/>
      <c r="B54" s="85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2" customHeight="1">
      <c r="A55" s="80"/>
      <c r="B55" s="81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27" ht="12.75">
      <c r="A56" s="3"/>
      <c r="B56" s="78" t="s">
        <v>27</v>
      </c>
      <c r="C56" s="78"/>
      <c r="D56" s="78"/>
      <c r="E56" s="78"/>
      <c r="F56" s="78"/>
      <c r="G56" s="78"/>
      <c r="H56" s="78"/>
      <c r="I56" s="83" t="s">
        <v>28</v>
      </c>
      <c r="J56" s="84"/>
      <c r="K56" s="78"/>
      <c r="L56" s="78"/>
      <c r="M56" s="90" t="s">
        <v>40</v>
      </c>
      <c r="N56" s="78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</sheetData>
  <sheetProtection/>
  <mergeCells count="2">
    <mergeCell ref="L7:M7"/>
    <mergeCell ref="H5:I5"/>
  </mergeCells>
  <hyperlinks>
    <hyperlink ref="I56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Z28" sqref="Z28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61</v>
      </c>
      <c r="D2" s="75"/>
      <c r="E2" s="77" t="s">
        <v>21</v>
      </c>
      <c r="F2" s="4"/>
      <c r="G2" s="4"/>
      <c r="H2" s="4"/>
      <c r="I2" s="4"/>
      <c r="J2" s="76"/>
      <c r="K2" s="4"/>
      <c r="L2" s="110" t="s">
        <v>60</v>
      </c>
      <c r="M2" s="110"/>
      <c r="N2" s="110"/>
      <c r="O2" s="110"/>
      <c r="P2" s="110"/>
      <c r="Q2" s="110"/>
      <c r="R2" s="110"/>
      <c r="S2" s="110"/>
      <c r="T2" s="110"/>
      <c r="U2" s="107"/>
      <c r="V2" s="107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38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35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36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37</v>
      </c>
      <c r="D8" s="24"/>
      <c r="E8" s="24"/>
      <c r="F8" s="24"/>
      <c r="G8" s="71"/>
      <c r="H8" s="98" t="s">
        <v>32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07">
        <v>2018</v>
      </c>
      <c r="Y8" s="107"/>
    </row>
    <row r="9" spans="1:25" ht="15" customHeight="1">
      <c r="A9" s="7"/>
      <c r="B9" s="19"/>
      <c r="C9" s="100"/>
      <c r="D9" s="116" t="s">
        <v>8</v>
      </c>
      <c r="E9" s="116"/>
      <c r="F9" s="20"/>
      <c r="G9" s="39"/>
      <c r="H9" s="71" t="s">
        <v>34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16" t="s">
        <v>24</v>
      </c>
      <c r="E10" s="116"/>
      <c r="F10" s="20"/>
      <c r="G10" s="39"/>
      <c r="H10" s="47" t="s">
        <v>43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7">
        <v>1.2</v>
      </c>
      <c r="E11" s="117"/>
      <c r="F11" s="21" t="s">
        <v>4</v>
      </c>
      <c r="G11" s="40"/>
      <c r="H11" s="71" t="s">
        <v>44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09" t="s">
        <v>46</v>
      </c>
      <c r="X11" s="109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31</v>
      </c>
      <c r="E12" s="13" t="s">
        <v>10</v>
      </c>
      <c r="F12" s="21" t="s">
        <v>3</v>
      </c>
      <c r="G12" s="40"/>
      <c r="H12" s="71" t="s">
        <v>47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08" t="s">
        <v>42</v>
      </c>
      <c r="W12" s="109"/>
      <c r="X12" s="109"/>
      <c r="Y12" s="109"/>
    </row>
    <row r="13" spans="1:25" ht="15" customHeight="1">
      <c r="A13" s="7"/>
      <c r="B13" s="19"/>
      <c r="C13" s="96" t="s">
        <v>30</v>
      </c>
      <c r="D13" s="5" t="s">
        <v>33</v>
      </c>
      <c r="E13" s="28" t="s">
        <v>9</v>
      </c>
      <c r="F13" s="27" t="s">
        <v>2</v>
      </c>
      <c r="G13" s="40"/>
      <c r="H13" s="114" t="s">
        <v>0</v>
      </c>
      <c r="I13" s="68"/>
      <c r="J13" s="114" t="s">
        <v>0</v>
      </c>
      <c r="K13" s="71"/>
      <c r="L13" s="114" t="s">
        <v>0</v>
      </c>
      <c r="M13" s="71"/>
      <c r="N13" s="114" t="s">
        <v>0</v>
      </c>
      <c r="O13" s="71"/>
      <c r="P13" s="114" t="s">
        <v>0</v>
      </c>
      <c r="Q13" s="71"/>
      <c r="R13" s="114" t="s">
        <v>0</v>
      </c>
      <c r="S13" s="71"/>
      <c r="T13" s="114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5"/>
      <c r="I14" s="73" t="s">
        <v>25</v>
      </c>
      <c r="J14" s="115"/>
      <c r="K14" s="73" t="s">
        <v>25</v>
      </c>
      <c r="L14" s="115"/>
      <c r="M14" s="73" t="s">
        <v>25</v>
      </c>
      <c r="N14" s="115"/>
      <c r="O14" s="73" t="s">
        <v>25</v>
      </c>
      <c r="P14" s="115"/>
      <c r="Q14" s="73" t="s">
        <v>25</v>
      </c>
      <c r="R14" s="115"/>
      <c r="S14" s="73" t="s">
        <v>25</v>
      </c>
      <c r="T14" s="115"/>
      <c r="U14" s="73" t="s">
        <v>25</v>
      </c>
      <c r="V14" s="97"/>
      <c r="W14" s="27" t="s">
        <v>18</v>
      </c>
      <c r="X14" s="70" t="s">
        <v>41</v>
      </c>
      <c r="Y14" s="2"/>
    </row>
    <row r="15" spans="1:25" s="18" customFormat="1" ht="16.5" customHeight="1">
      <c r="A15" s="17"/>
      <c r="B15" s="30">
        <v>1</v>
      </c>
      <c r="C15" s="56">
        <v>12.6</v>
      </c>
      <c r="D15" s="57">
        <v>10.14</v>
      </c>
      <c r="E15" s="58">
        <f>D15/$D$11</f>
        <v>8.450000000000001</v>
      </c>
      <c r="F15" s="59">
        <f>(C15-D15)/E15</f>
        <v>0.2911242603550294</v>
      </c>
      <c r="G15" s="42"/>
      <c r="H15" s="49">
        <v>2</v>
      </c>
      <c r="I15" s="50">
        <v>12.53</v>
      </c>
      <c r="J15" s="51">
        <v>3</v>
      </c>
      <c r="K15" s="50">
        <v>12.55</v>
      </c>
      <c r="L15" s="51">
        <v>4</v>
      </c>
      <c r="M15" s="50">
        <v>12.55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12.53</v>
      </c>
      <c r="X15" s="82">
        <f>C15-W15</f>
        <v>0.07000000000000028</v>
      </c>
      <c r="Y15" s="103"/>
    </row>
    <row r="16" spans="1:25" s="18" customFormat="1" ht="16.5" customHeight="1">
      <c r="A16" s="17"/>
      <c r="B16" s="30">
        <v>2</v>
      </c>
      <c r="C16" s="60">
        <v>12.6</v>
      </c>
      <c r="D16" s="61">
        <v>11.08</v>
      </c>
      <c r="E16" s="62">
        <f aca="true" t="shared" si="1" ref="E16:E22">D16/$D$11</f>
        <v>9.233333333333334</v>
      </c>
      <c r="F16" s="63">
        <f aca="true" t="shared" si="2" ref="F16:F22">(C16-D16)/E16</f>
        <v>0.16462093862815877</v>
      </c>
      <c r="G16" s="43"/>
      <c r="H16" s="49">
        <v>1</v>
      </c>
      <c r="I16" s="52">
        <v>12.51</v>
      </c>
      <c r="J16" s="53">
        <v>3</v>
      </c>
      <c r="K16" s="52">
        <v>12.55</v>
      </c>
      <c r="L16" s="53">
        <v>4</v>
      </c>
      <c r="M16" s="52">
        <v>12.55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12.51</v>
      </c>
      <c r="X16" s="82">
        <f aca="true" t="shared" si="3" ref="X16:X22">C16-W16</f>
        <v>0.08999999999999986</v>
      </c>
      <c r="Y16" s="103"/>
    </row>
    <row r="17" spans="1:25" s="18" customFormat="1" ht="16.5" customHeight="1">
      <c r="A17" s="17"/>
      <c r="B17" s="30">
        <v>3</v>
      </c>
      <c r="C17" s="60">
        <v>12.59</v>
      </c>
      <c r="D17" s="61">
        <v>10.52</v>
      </c>
      <c r="E17" s="62">
        <f t="shared" si="1"/>
        <v>8.766666666666667</v>
      </c>
      <c r="F17" s="63">
        <f t="shared" si="2"/>
        <v>0.2361216730038023</v>
      </c>
      <c r="G17" s="43"/>
      <c r="H17" s="49">
        <v>1</v>
      </c>
      <c r="I17" s="52">
        <v>12.51</v>
      </c>
      <c r="J17" s="53">
        <v>2</v>
      </c>
      <c r="K17" s="52">
        <v>12.53</v>
      </c>
      <c r="L17" s="53">
        <v>4</v>
      </c>
      <c r="M17" s="52">
        <v>12.55</v>
      </c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12.51</v>
      </c>
      <c r="X17" s="82">
        <f t="shared" si="3"/>
        <v>0.08000000000000007</v>
      </c>
      <c r="Y17" s="103"/>
    </row>
    <row r="18" spans="1:25" s="18" customFormat="1" ht="16.5" customHeight="1">
      <c r="A18" s="17"/>
      <c r="B18" s="30">
        <v>4</v>
      </c>
      <c r="C18" s="60">
        <v>12.58</v>
      </c>
      <c r="D18" s="61">
        <v>11.07</v>
      </c>
      <c r="E18" s="62">
        <f t="shared" si="1"/>
        <v>9.225000000000001</v>
      </c>
      <c r="F18" s="63">
        <f t="shared" si="2"/>
        <v>0.16368563685636853</v>
      </c>
      <c r="G18" s="43"/>
      <c r="H18" s="49">
        <v>1</v>
      </c>
      <c r="I18" s="52">
        <v>12.51</v>
      </c>
      <c r="J18" s="53">
        <v>2</v>
      </c>
      <c r="K18" s="52">
        <v>12.48</v>
      </c>
      <c r="L18" s="53">
        <v>3</v>
      </c>
      <c r="M18" s="52">
        <v>12.55</v>
      </c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12.48</v>
      </c>
      <c r="X18" s="82">
        <f t="shared" si="3"/>
        <v>0.09999999999999964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16" t="s">
        <v>8</v>
      </c>
      <c r="E24" s="116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16" t="s">
        <v>39</v>
      </c>
      <c r="E25" s="116"/>
      <c r="F25" s="20"/>
      <c r="G25" s="39"/>
      <c r="H25" s="47"/>
      <c r="I25" s="111" t="s">
        <v>59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72"/>
      <c r="V25" s="5"/>
      <c r="W25" s="109" t="s">
        <v>46</v>
      </c>
      <c r="X25" s="109"/>
      <c r="Y25" s="2"/>
    </row>
    <row r="26" spans="1:25" ht="15" customHeight="1">
      <c r="A26" s="7"/>
      <c r="B26" s="19"/>
      <c r="C26" s="29" t="s">
        <v>15</v>
      </c>
      <c r="D26" s="117">
        <v>4.7</v>
      </c>
      <c r="E26" s="117"/>
      <c r="F26" s="21" t="s">
        <v>4</v>
      </c>
      <c r="G26" s="40"/>
      <c r="H26" s="118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108" t="s">
        <v>42</v>
      </c>
      <c r="W26" s="109"/>
      <c r="X26" s="109"/>
      <c r="Y26" s="109"/>
    </row>
    <row r="27" spans="1:25" ht="15" customHeight="1">
      <c r="A27" s="7"/>
      <c r="B27" s="19" t="s">
        <v>0</v>
      </c>
      <c r="C27" s="99" t="s">
        <v>1</v>
      </c>
      <c r="D27" s="25" t="s">
        <v>31</v>
      </c>
      <c r="E27" s="13" t="s">
        <v>10</v>
      </c>
      <c r="F27" s="21" t="s">
        <v>3</v>
      </c>
      <c r="G27" s="40"/>
      <c r="H27" s="47"/>
      <c r="I27" s="71"/>
      <c r="J27" s="71"/>
      <c r="K27" s="112"/>
      <c r="L27" s="112"/>
      <c r="M27" s="112"/>
      <c r="N27" s="112"/>
      <c r="O27" s="112"/>
      <c r="P27" s="112"/>
      <c r="Q27" s="112"/>
      <c r="R27" s="71"/>
      <c r="S27" s="71"/>
      <c r="T27" s="112"/>
      <c r="U27" s="113"/>
      <c r="V27" s="10"/>
      <c r="W27" s="27"/>
      <c r="X27" s="2"/>
      <c r="Y27" s="2"/>
    </row>
    <row r="28" spans="1:25" ht="15" customHeight="1">
      <c r="A28" s="7"/>
      <c r="B28" s="19"/>
      <c r="C28" s="96" t="s">
        <v>30</v>
      </c>
      <c r="D28" s="5" t="s">
        <v>33</v>
      </c>
      <c r="E28" s="28" t="s">
        <v>9</v>
      </c>
      <c r="F28" s="27" t="s">
        <v>2</v>
      </c>
      <c r="G28" s="40"/>
      <c r="H28" s="114" t="s">
        <v>0</v>
      </c>
      <c r="I28" s="68"/>
      <c r="J28" s="114" t="s">
        <v>0</v>
      </c>
      <c r="K28" s="71"/>
      <c r="L28" s="114" t="s">
        <v>0</v>
      </c>
      <c r="M28" s="71"/>
      <c r="N28" s="114" t="s">
        <v>0</v>
      </c>
      <c r="O28" s="71"/>
      <c r="P28" s="114" t="s">
        <v>0</v>
      </c>
      <c r="Q28" s="71"/>
      <c r="R28" s="114" t="s">
        <v>0</v>
      </c>
      <c r="S28" s="71"/>
      <c r="T28" s="114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5"/>
      <c r="I29" s="73" t="s">
        <v>25</v>
      </c>
      <c r="J29" s="115"/>
      <c r="K29" s="73" t="s">
        <v>25</v>
      </c>
      <c r="L29" s="115"/>
      <c r="M29" s="73" t="s">
        <v>25</v>
      </c>
      <c r="N29" s="115"/>
      <c r="O29" s="73" t="s">
        <v>25</v>
      </c>
      <c r="P29" s="115"/>
      <c r="Q29" s="73" t="s">
        <v>25</v>
      </c>
      <c r="R29" s="115"/>
      <c r="S29" s="73" t="s">
        <v>25</v>
      </c>
      <c r="T29" s="115"/>
      <c r="U29" s="73" t="s">
        <v>25</v>
      </c>
      <c r="V29" s="21"/>
      <c r="W29" s="27" t="s">
        <v>18</v>
      </c>
      <c r="X29" s="70" t="s">
        <v>41</v>
      </c>
      <c r="Y29" s="2"/>
    </row>
    <row r="30" spans="1:25" s="18" customFormat="1" ht="16.5" customHeight="1">
      <c r="A30" s="17"/>
      <c r="B30" s="30">
        <v>1</v>
      </c>
      <c r="C30" s="56">
        <v>12.6</v>
      </c>
      <c r="D30" s="57">
        <v>11.82</v>
      </c>
      <c r="E30" s="93">
        <f>D30/$D$26</f>
        <v>2.5148936170212766</v>
      </c>
      <c r="F30" s="59">
        <f>(C30-D30)/E30</f>
        <v>0.31015228426395913</v>
      </c>
      <c r="G30" s="42"/>
      <c r="H30" s="49">
        <v>2</v>
      </c>
      <c r="I30" s="50">
        <v>12.52</v>
      </c>
      <c r="J30" s="51">
        <v>3</v>
      </c>
      <c r="K30" s="50">
        <v>12.48</v>
      </c>
      <c r="L30" s="51">
        <v>4</v>
      </c>
      <c r="M30" s="50">
        <v>12.55</v>
      </c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12.48</v>
      </c>
      <c r="X30" s="82">
        <f>C30-W30</f>
        <v>0.11999999999999922</v>
      </c>
      <c r="Y30" s="103"/>
    </row>
    <row r="31" spans="1:25" s="18" customFormat="1" ht="16.5" customHeight="1">
      <c r="A31" s="17"/>
      <c r="B31" s="30">
        <v>2</v>
      </c>
      <c r="C31" s="60">
        <v>12.6</v>
      </c>
      <c r="D31" s="61">
        <v>12.06</v>
      </c>
      <c r="E31" s="62">
        <f aca="true" t="shared" si="5" ref="E31:E37">D31/$D$26</f>
        <v>2.5659574468085107</v>
      </c>
      <c r="F31" s="63">
        <f aca="true" t="shared" si="6" ref="F31:F37">(C31-D31)/E31</f>
        <v>0.21044776119402953</v>
      </c>
      <c r="G31" s="43"/>
      <c r="H31" s="49">
        <v>1</v>
      </c>
      <c r="I31" s="52">
        <v>12.52</v>
      </c>
      <c r="J31" s="53">
        <v>3</v>
      </c>
      <c r="K31" s="52">
        <v>12.48</v>
      </c>
      <c r="L31" s="53">
        <v>4</v>
      </c>
      <c r="M31" s="52">
        <v>12.55</v>
      </c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12.48</v>
      </c>
      <c r="X31" s="82">
        <f aca="true" t="shared" si="7" ref="X31:X37">C31-W31</f>
        <v>0.11999999999999922</v>
      </c>
      <c r="Y31" s="103"/>
    </row>
    <row r="32" spans="1:25" s="18" customFormat="1" ht="16.5" customHeight="1">
      <c r="A32" s="17"/>
      <c r="B32" s="30">
        <v>3</v>
      </c>
      <c r="C32" s="60">
        <v>12.59</v>
      </c>
      <c r="D32" s="61">
        <v>11.72</v>
      </c>
      <c r="E32" s="62">
        <f t="shared" si="5"/>
        <v>2.4936170212765956</v>
      </c>
      <c r="F32" s="63">
        <f t="shared" si="6"/>
        <v>0.34889078498293485</v>
      </c>
      <c r="G32" s="43"/>
      <c r="H32" s="49">
        <v>1</v>
      </c>
      <c r="I32" s="52">
        <v>12.52</v>
      </c>
      <c r="J32" s="53">
        <v>2</v>
      </c>
      <c r="K32" s="52">
        <v>12.53</v>
      </c>
      <c r="L32" s="53">
        <v>4</v>
      </c>
      <c r="M32" s="52">
        <v>12.55</v>
      </c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12.52</v>
      </c>
      <c r="X32" s="82">
        <f t="shared" si="7"/>
        <v>0.07000000000000028</v>
      </c>
      <c r="Y32" s="103"/>
    </row>
    <row r="33" spans="1:25" s="18" customFormat="1" ht="16.5" customHeight="1">
      <c r="A33" s="17"/>
      <c r="B33" s="30">
        <v>4</v>
      </c>
      <c r="C33" s="60">
        <v>12.58</v>
      </c>
      <c r="D33" s="61">
        <v>12.04</v>
      </c>
      <c r="E33" s="62">
        <f t="shared" si="5"/>
        <v>2.5617021276595744</v>
      </c>
      <c r="F33" s="63">
        <f t="shared" si="6"/>
        <v>0.2107973421926914</v>
      </c>
      <c r="G33" s="43"/>
      <c r="H33" s="49">
        <v>1</v>
      </c>
      <c r="I33" s="52">
        <v>12.52</v>
      </c>
      <c r="J33" s="53">
        <v>2</v>
      </c>
      <c r="K33" s="52">
        <v>12.53</v>
      </c>
      <c r="L33" s="53">
        <v>3</v>
      </c>
      <c r="M33" s="52">
        <v>12.48</v>
      </c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12.48</v>
      </c>
      <c r="X33" s="82">
        <f t="shared" si="7"/>
        <v>0.09999999999999964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40</v>
      </c>
      <c r="Y39" s="2"/>
    </row>
  </sheetData>
  <sheetProtection/>
  <mergeCells count="31">
    <mergeCell ref="D26:E26"/>
    <mergeCell ref="H26:U26"/>
    <mergeCell ref="K27:Q27"/>
    <mergeCell ref="H28:H29"/>
    <mergeCell ref="J28:J29"/>
    <mergeCell ref="L28:L29"/>
    <mergeCell ref="N28:N29"/>
    <mergeCell ref="P28:P29"/>
    <mergeCell ref="R28:R29"/>
    <mergeCell ref="T28:T29"/>
    <mergeCell ref="D25:E25"/>
    <mergeCell ref="D24:E24"/>
    <mergeCell ref="D11:E11"/>
    <mergeCell ref="D9:E9"/>
    <mergeCell ref="D10:E10"/>
    <mergeCell ref="H13:H14"/>
    <mergeCell ref="T13:T14"/>
    <mergeCell ref="J13:J14"/>
    <mergeCell ref="L13:L14"/>
    <mergeCell ref="N13:N14"/>
    <mergeCell ref="T27:U27"/>
    <mergeCell ref="P13:P14"/>
    <mergeCell ref="R13:R14"/>
    <mergeCell ref="U2:V2"/>
    <mergeCell ref="X8:Y8"/>
    <mergeCell ref="V26:Y26"/>
    <mergeCell ref="V12:Y12"/>
    <mergeCell ref="L2:T2"/>
    <mergeCell ref="W11:X11"/>
    <mergeCell ref="W25:X25"/>
    <mergeCell ref="I25:T25"/>
  </mergeCell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51</v>
      </c>
      <c r="D2" s="75"/>
      <c r="E2" s="77" t="s">
        <v>21</v>
      </c>
      <c r="F2" s="4"/>
      <c r="G2" s="4"/>
      <c r="H2" s="4"/>
      <c r="I2" s="4"/>
      <c r="J2" s="76"/>
      <c r="K2" s="4"/>
      <c r="L2" s="110" t="s">
        <v>57</v>
      </c>
      <c r="M2" s="110"/>
      <c r="N2" s="110"/>
      <c r="O2" s="110"/>
      <c r="P2" s="110"/>
      <c r="Q2" s="110"/>
      <c r="R2" s="110"/>
      <c r="S2" s="110"/>
      <c r="T2" s="110"/>
      <c r="U2" s="107"/>
      <c r="V2" s="107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38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35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36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37</v>
      </c>
      <c r="D8" s="24"/>
      <c r="E8" s="24"/>
      <c r="F8" s="24"/>
      <c r="G8" s="71"/>
      <c r="H8" s="98" t="s">
        <v>32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07">
        <v>2018</v>
      </c>
      <c r="Y8" s="107"/>
    </row>
    <row r="9" spans="1:25" ht="15" customHeight="1">
      <c r="A9" s="7"/>
      <c r="B9" s="19"/>
      <c r="C9" s="100"/>
      <c r="D9" s="116" t="s">
        <v>8</v>
      </c>
      <c r="E9" s="116"/>
      <c r="F9" s="20"/>
      <c r="G9" s="39"/>
      <c r="H9" s="71" t="s">
        <v>34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16" t="s">
        <v>24</v>
      </c>
      <c r="E10" s="116"/>
      <c r="F10" s="20"/>
      <c r="G10" s="39"/>
      <c r="H10" s="47" t="s">
        <v>43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7">
        <v>1.2</v>
      </c>
      <c r="E11" s="117"/>
      <c r="F11" s="21" t="s">
        <v>4</v>
      </c>
      <c r="G11" s="40"/>
      <c r="H11" s="71" t="s">
        <v>44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09" t="s">
        <v>46</v>
      </c>
      <c r="X11" s="109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31</v>
      </c>
      <c r="E12" s="13" t="s">
        <v>10</v>
      </c>
      <c r="F12" s="21" t="s">
        <v>3</v>
      </c>
      <c r="G12" s="40"/>
      <c r="H12" s="71" t="s">
        <v>47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08" t="s">
        <v>42</v>
      </c>
      <c r="W12" s="109"/>
      <c r="X12" s="109"/>
      <c r="Y12" s="109"/>
    </row>
    <row r="13" spans="1:25" ht="15" customHeight="1">
      <c r="A13" s="7"/>
      <c r="B13" s="19"/>
      <c r="C13" s="96" t="s">
        <v>30</v>
      </c>
      <c r="D13" s="5" t="s">
        <v>33</v>
      </c>
      <c r="E13" s="28" t="s">
        <v>9</v>
      </c>
      <c r="F13" s="27" t="s">
        <v>2</v>
      </c>
      <c r="G13" s="40"/>
      <c r="H13" s="114" t="s">
        <v>0</v>
      </c>
      <c r="I13" s="68"/>
      <c r="J13" s="114" t="s">
        <v>0</v>
      </c>
      <c r="K13" s="71"/>
      <c r="L13" s="114" t="s">
        <v>0</v>
      </c>
      <c r="M13" s="71"/>
      <c r="N13" s="114" t="s">
        <v>0</v>
      </c>
      <c r="O13" s="71"/>
      <c r="P13" s="114" t="s">
        <v>0</v>
      </c>
      <c r="Q13" s="71"/>
      <c r="R13" s="114" t="s">
        <v>0</v>
      </c>
      <c r="S13" s="71"/>
      <c r="T13" s="114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5"/>
      <c r="I14" s="73" t="s">
        <v>25</v>
      </c>
      <c r="J14" s="115"/>
      <c r="K14" s="73" t="s">
        <v>25</v>
      </c>
      <c r="L14" s="115"/>
      <c r="M14" s="73" t="s">
        <v>25</v>
      </c>
      <c r="N14" s="115"/>
      <c r="O14" s="73" t="s">
        <v>25</v>
      </c>
      <c r="P14" s="115"/>
      <c r="Q14" s="73" t="s">
        <v>25</v>
      </c>
      <c r="R14" s="115"/>
      <c r="S14" s="73" t="s">
        <v>25</v>
      </c>
      <c r="T14" s="115"/>
      <c r="U14" s="73" t="s">
        <v>25</v>
      </c>
      <c r="V14" s="97"/>
      <c r="W14" s="27" t="s">
        <v>18</v>
      </c>
      <c r="X14" s="70" t="s">
        <v>41</v>
      </c>
      <c r="Y14" s="2"/>
    </row>
    <row r="15" spans="1:25" s="18" customFormat="1" ht="16.5" customHeight="1">
      <c r="A15" s="17"/>
      <c r="B15" s="30">
        <v>1</v>
      </c>
      <c r="C15" s="56">
        <v>12.6</v>
      </c>
      <c r="D15" s="57">
        <v>11.3</v>
      </c>
      <c r="E15" s="58">
        <f>D15/$D$11</f>
        <v>9.416666666666668</v>
      </c>
      <c r="F15" s="59">
        <f>(C15-D15)/E15</f>
        <v>0.1380530973451326</v>
      </c>
      <c r="G15" s="42"/>
      <c r="H15" s="49">
        <v>2</v>
      </c>
      <c r="I15" s="50">
        <v>12.53</v>
      </c>
      <c r="J15" s="51">
        <v>3</v>
      </c>
      <c r="K15" s="50">
        <v>12.55</v>
      </c>
      <c r="L15" s="51">
        <v>4</v>
      </c>
      <c r="M15" s="50">
        <v>12.55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12.53</v>
      </c>
      <c r="X15" s="82">
        <f>C15-W15</f>
        <v>0.07000000000000028</v>
      </c>
      <c r="Y15" s="103"/>
    </row>
    <row r="16" spans="1:25" s="18" customFormat="1" ht="16.5" customHeight="1">
      <c r="A16" s="17"/>
      <c r="B16" s="30">
        <v>2</v>
      </c>
      <c r="C16" s="60">
        <v>12.6</v>
      </c>
      <c r="D16" s="61">
        <v>11.45</v>
      </c>
      <c r="E16" s="62">
        <f aca="true" t="shared" si="1" ref="E16:E22">D16/$D$11</f>
        <v>9.541666666666666</v>
      </c>
      <c r="F16" s="63">
        <f aca="true" t="shared" si="2" ref="F16:F22">(C16-D16)/E16</f>
        <v>0.12052401746724896</v>
      </c>
      <c r="G16" s="43"/>
      <c r="H16" s="49">
        <v>1</v>
      </c>
      <c r="I16" s="52">
        <v>12.51</v>
      </c>
      <c r="J16" s="53">
        <v>3</v>
      </c>
      <c r="K16" s="52">
        <v>12.55</v>
      </c>
      <c r="L16" s="53">
        <v>4</v>
      </c>
      <c r="M16" s="52">
        <v>12.55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12.51</v>
      </c>
      <c r="X16" s="82">
        <f aca="true" t="shared" si="3" ref="X16:X22">C16-W16</f>
        <v>0.08999999999999986</v>
      </c>
      <c r="Y16" s="103"/>
    </row>
    <row r="17" spans="1:25" s="18" customFormat="1" ht="16.5" customHeight="1">
      <c r="A17" s="17"/>
      <c r="B17" s="30">
        <v>3</v>
      </c>
      <c r="C17" s="60">
        <v>12.58</v>
      </c>
      <c r="D17" s="61">
        <v>11.35</v>
      </c>
      <c r="E17" s="62">
        <f t="shared" si="1"/>
        <v>9.458333333333334</v>
      </c>
      <c r="F17" s="63">
        <f t="shared" si="2"/>
        <v>0.13004405286343615</v>
      </c>
      <c r="G17" s="43"/>
      <c r="H17" s="49">
        <v>1</v>
      </c>
      <c r="I17" s="52">
        <v>12.51</v>
      </c>
      <c r="J17" s="53">
        <v>2</v>
      </c>
      <c r="K17" s="52">
        <v>12.53</v>
      </c>
      <c r="L17" s="53">
        <v>4</v>
      </c>
      <c r="M17" s="52">
        <v>12.55</v>
      </c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12.51</v>
      </c>
      <c r="X17" s="82">
        <f t="shared" si="3"/>
        <v>0.07000000000000028</v>
      </c>
      <c r="Y17" s="103"/>
    </row>
    <row r="18" spans="1:25" s="18" customFormat="1" ht="16.5" customHeight="1">
      <c r="A18" s="17"/>
      <c r="B18" s="30">
        <v>4</v>
      </c>
      <c r="C18" s="60">
        <v>12.58</v>
      </c>
      <c r="D18" s="61">
        <v>11.46</v>
      </c>
      <c r="E18" s="62">
        <f t="shared" si="1"/>
        <v>9.55</v>
      </c>
      <c r="F18" s="63">
        <f t="shared" si="2"/>
        <v>0.11727748691099467</v>
      </c>
      <c r="G18" s="43"/>
      <c r="H18" s="49">
        <v>1</v>
      </c>
      <c r="I18" s="52">
        <v>12.51</v>
      </c>
      <c r="J18" s="53">
        <v>2</v>
      </c>
      <c r="K18" s="52">
        <v>12.48</v>
      </c>
      <c r="L18" s="53">
        <v>3</v>
      </c>
      <c r="M18" s="52">
        <v>12.55</v>
      </c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12.48</v>
      </c>
      <c r="X18" s="82">
        <f t="shared" si="3"/>
        <v>0.09999999999999964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16" t="s">
        <v>8</v>
      </c>
      <c r="E24" s="116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16" t="s">
        <v>39</v>
      </c>
      <c r="E25" s="116"/>
      <c r="F25" s="20"/>
      <c r="G25" s="39"/>
      <c r="H25" s="47"/>
      <c r="I25" s="111" t="s">
        <v>59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72"/>
      <c r="V25" s="5"/>
      <c r="W25" s="109" t="s">
        <v>46</v>
      </c>
      <c r="X25" s="109"/>
      <c r="Y25" s="2"/>
    </row>
    <row r="26" spans="1:25" ht="15" customHeight="1">
      <c r="A26" s="7"/>
      <c r="B26" s="19"/>
      <c r="C26" s="29" t="s">
        <v>15</v>
      </c>
      <c r="D26" s="117">
        <v>4.7</v>
      </c>
      <c r="E26" s="117"/>
      <c r="F26" s="21" t="s">
        <v>4</v>
      </c>
      <c r="G26" s="40"/>
      <c r="H26" s="118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108" t="s">
        <v>42</v>
      </c>
      <c r="W26" s="109"/>
      <c r="X26" s="109"/>
      <c r="Y26" s="109"/>
    </row>
    <row r="27" spans="1:25" ht="15" customHeight="1">
      <c r="A27" s="7"/>
      <c r="B27" s="19" t="s">
        <v>0</v>
      </c>
      <c r="C27" s="99" t="s">
        <v>1</v>
      </c>
      <c r="D27" s="25" t="s">
        <v>31</v>
      </c>
      <c r="E27" s="13" t="s">
        <v>10</v>
      </c>
      <c r="F27" s="21" t="s">
        <v>3</v>
      </c>
      <c r="G27" s="40"/>
      <c r="H27" s="47"/>
      <c r="I27" s="71"/>
      <c r="J27" s="71"/>
      <c r="K27" s="112"/>
      <c r="L27" s="112"/>
      <c r="M27" s="112"/>
      <c r="N27" s="112"/>
      <c r="O27" s="112"/>
      <c r="P27" s="112"/>
      <c r="Q27" s="112"/>
      <c r="R27" s="71"/>
      <c r="S27" s="71"/>
      <c r="T27" s="112"/>
      <c r="U27" s="113"/>
      <c r="V27" s="10"/>
      <c r="W27" s="27"/>
      <c r="X27" s="2"/>
      <c r="Y27" s="2"/>
    </row>
    <row r="28" spans="1:25" ht="15" customHeight="1">
      <c r="A28" s="7"/>
      <c r="B28" s="19"/>
      <c r="C28" s="96" t="s">
        <v>30</v>
      </c>
      <c r="D28" s="5" t="s">
        <v>33</v>
      </c>
      <c r="E28" s="28" t="s">
        <v>9</v>
      </c>
      <c r="F28" s="27" t="s">
        <v>2</v>
      </c>
      <c r="G28" s="40"/>
      <c r="H28" s="114" t="s">
        <v>0</v>
      </c>
      <c r="I28" s="68"/>
      <c r="J28" s="114" t="s">
        <v>0</v>
      </c>
      <c r="K28" s="71"/>
      <c r="L28" s="114" t="s">
        <v>0</v>
      </c>
      <c r="M28" s="71"/>
      <c r="N28" s="114" t="s">
        <v>0</v>
      </c>
      <c r="O28" s="71"/>
      <c r="P28" s="114" t="s">
        <v>0</v>
      </c>
      <c r="Q28" s="71"/>
      <c r="R28" s="114" t="s">
        <v>0</v>
      </c>
      <c r="S28" s="71"/>
      <c r="T28" s="114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5"/>
      <c r="I29" s="73" t="s">
        <v>25</v>
      </c>
      <c r="J29" s="115"/>
      <c r="K29" s="73" t="s">
        <v>25</v>
      </c>
      <c r="L29" s="115"/>
      <c r="M29" s="73" t="s">
        <v>25</v>
      </c>
      <c r="N29" s="115"/>
      <c r="O29" s="73" t="s">
        <v>25</v>
      </c>
      <c r="P29" s="115"/>
      <c r="Q29" s="73" t="s">
        <v>25</v>
      </c>
      <c r="R29" s="115"/>
      <c r="S29" s="73" t="s">
        <v>25</v>
      </c>
      <c r="T29" s="115"/>
      <c r="U29" s="73" t="s">
        <v>25</v>
      </c>
      <c r="V29" s="21"/>
      <c r="W29" s="27" t="s">
        <v>18</v>
      </c>
      <c r="X29" s="70" t="s">
        <v>41</v>
      </c>
      <c r="Y29" s="2"/>
    </row>
    <row r="30" spans="1:25" s="18" customFormat="1" ht="16.5" customHeight="1">
      <c r="A30" s="17"/>
      <c r="B30" s="30">
        <v>1</v>
      </c>
      <c r="C30" s="56">
        <v>12.6</v>
      </c>
      <c r="D30" s="57">
        <v>12.2</v>
      </c>
      <c r="E30" s="93">
        <f>D30/$D$26</f>
        <v>2.595744680851064</v>
      </c>
      <c r="F30" s="59">
        <f>(C30-D30)/E30</f>
        <v>0.15409836065573784</v>
      </c>
      <c r="G30" s="42"/>
      <c r="H30" s="49">
        <v>2</v>
      </c>
      <c r="I30" s="50">
        <v>12.53</v>
      </c>
      <c r="J30" s="51">
        <v>3</v>
      </c>
      <c r="K30" s="50">
        <v>12.55</v>
      </c>
      <c r="L30" s="51">
        <v>4</v>
      </c>
      <c r="M30" s="50">
        <v>12.55</v>
      </c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12.53</v>
      </c>
      <c r="X30" s="82">
        <f>C30-W30</f>
        <v>0.07000000000000028</v>
      </c>
      <c r="Y30" s="103"/>
    </row>
    <row r="31" spans="1:25" s="18" customFormat="1" ht="16.5" customHeight="1">
      <c r="A31" s="17"/>
      <c r="B31" s="30">
        <v>2</v>
      </c>
      <c r="C31" s="60">
        <v>12.6</v>
      </c>
      <c r="D31" s="61">
        <v>12.22</v>
      </c>
      <c r="E31" s="62">
        <f aca="true" t="shared" si="5" ref="E31:E37">D31/$D$26</f>
        <v>2.6</v>
      </c>
      <c r="F31" s="63">
        <f aca="true" t="shared" si="6" ref="F31:F37">(C31-D31)/E31</f>
        <v>0.14615384615384577</v>
      </c>
      <c r="G31" s="43"/>
      <c r="H31" s="49">
        <v>1</v>
      </c>
      <c r="I31" s="52">
        <v>12.51</v>
      </c>
      <c r="J31" s="53">
        <v>3</v>
      </c>
      <c r="K31" s="52">
        <v>12.55</v>
      </c>
      <c r="L31" s="53">
        <v>4</v>
      </c>
      <c r="M31" s="52">
        <v>12.55</v>
      </c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12.51</v>
      </c>
      <c r="X31" s="82">
        <f aca="true" t="shared" si="7" ref="X31:X37">C31-W31</f>
        <v>0.08999999999999986</v>
      </c>
      <c r="Y31" s="103"/>
    </row>
    <row r="32" spans="1:25" s="18" customFormat="1" ht="16.5" customHeight="1">
      <c r="A32" s="17"/>
      <c r="B32" s="30">
        <v>3</v>
      </c>
      <c r="C32" s="60">
        <v>12.58</v>
      </c>
      <c r="D32" s="61">
        <v>12.18</v>
      </c>
      <c r="E32" s="62">
        <f t="shared" si="5"/>
        <v>2.5914893617021275</v>
      </c>
      <c r="F32" s="63">
        <f t="shared" si="6"/>
        <v>0.15435139573070622</v>
      </c>
      <c r="G32" s="43"/>
      <c r="H32" s="49">
        <v>1</v>
      </c>
      <c r="I32" s="52">
        <v>12.51</v>
      </c>
      <c r="J32" s="53">
        <v>2</v>
      </c>
      <c r="K32" s="52">
        <v>12.53</v>
      </c>
      <c r="L32" s="53">
        <v>4</v>
      </c>
      <c r="M32" s="52">
        <v>12.55</v>
      </c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12.51</v>
      </c>
      <c r="X32" s="82">
        <f t="shared" si="7"/>
        <v>0.07000000000000028</v>
      </c>
      <c r="Y32" s="103"/>
    </row>
    <row r="33" spans="1:25" s="18" customFormat="1" ht="16.5" customHeight="1">
      <c r="A33" s="17"/>
      <c r="B33" s="30">
        <v>4</v>
      </c>
      <c r="C33" s="60">
        <v>12.58</v>
      </c>
      <c r="D33" s="61">
        <v>12.23</v>
      </c>
      <c r="E33" s="62">
        <f t="shared" si="5"/>
        <v>2.6021276595744682</v>
      </c>
      <c r="F33" s="63">
        <f t="shared" si="6"/>
        <v>0.1345053147996728</v>
      </c>
      <c r="G33" s="43"/>
      <c r="H33" s="49">
        <v>1</v>
      </c>
      <c r="I33" s="52">
        <v>12.51</v>
      </c>
      <c r="J33" s="53">
        <v>2</v>
      </c>
      <c r="K33" s="52">
        <v>12.48</v>
      </c>
      <c r="L33" s="53">
        <v>3</v>
      </c>
      <c r="M33" s="52">
        <v>12.55</v>
      </c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12.48</v>
      </c>
      <c r="X33" s="82">
        <f t="shared" si="7"/>
        <v>0.09999999999999964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40</v>
      </c>
      <c r="Y39" s="2"/>
    </row>
  </sheetData>
  <sheetProtection/>
  <mergeCells count="31">
    <mergeCell ref="W25:X25"/>
    <mergeCell ref="L2:T2"/>
    <mergeCell ref="U2:V2"/>
    <mergeCell ref="X8:Y8"/>
    <mergeCell ref="P13:P14"/>
    <mergeCell ref="R13:R14"/>
    <mergeCell ref="T13:T14"/>
    <mergeCell ref="D9:E9"/>
    <mergeCell ref="D10:E10"/>
    <mergeCell ref="D11:E11"/>
    <mergeCell ref="V12:Y12"/>
    <mergeCell ref="W11:X11"/>
    <mergeCell ref="H13:H14"/>
    <mergeCell ref="J13:J14"/>
    <mergeCell ref="L13:L14"/>
    <mergeCell ref="N13:N14"/>
    <mergeCell ref="D24:E24"/>
    <mergeCell ref="D25:E25"/>
    <mergeCell ref="D26:E26"/>
    <mergeCell ref="H26:U26"/>
    <mergeCell ref="I25:T25"/>
    <mergeCell ref="V26:Y26"/>
    <mergeCell ref="K27:Q27"/>
    <mergeCell ref="T27:U27"/>
    <mergeCell ref="H28:H29"/>
    <mergeCell ref="J28:J29"/>
    <mergeCell ref="L28:L29"/>
    <mergeCell ref="N28:N29"/>
    <mergeCell ref="P28:P29"/>
    <mergeCell ref="R28:R29"/>
    <mergeCell ref="T28:T29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AB30" sqref="AB30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52</v>
      </c>
      <c r="D2" s="75"/>
      <c r="E2" s="77" t="s">
        <v>21</v>
      </c>
      <c r="F2" s="4"/>
      <c r="G2" s="4"/>
      <c r="H2" s="4"/>
      <c r="I2" s="4"/>
      <c r="J2" s="76"/>
      <c r="K2" s="4"/>
      <c r="L2" s="110" t="s">
        <v>58</v>
      </c>
      <c r="M2" s="110"/>
      <c r="N2" s="110"/>
      <c r="O2" s="110"/>
      <c r="P2" s="110"/>
      <c r="Q2" s="110"/>
      <c r="R2" s="110"/>
      <c r="S2" s="110"/>
      <c r="T2" s="110"/>
      <c r="U2" s="107"/>
      <c r="V2" s="107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38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35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36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37</v>
      </c>
      <c r="D8" s="24"/>
      <c r="E8" s="24"/>
      <c r="F8" s="24"/>
      <c r="G8" s="71"/>
      <c r="H8" s="98" t="s">
        <v>32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07">
        <v>2018</v>
      </c>
      <c r="Y8" s="107"/>
    </row>
    <row r="9" spans="1:25" ht="15" customHeight="1">
      <c r="A9" s="7"/>
      <c r="B9" s="19"/>
      <c r="C9" s="100"/>
      <c r="D9" s="116" t="s">
        <v>8</v>
      </c>
      <c r="E9" s="116"/>
      <c r="F9" s="20"/>
      <c r="G9" s="39"/>
      <c r="H9" s="71" t="s">
        <v>34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16" t="s">
        <v>24</v>
      </c>
      <c r="E10" s="116"/>
      <c r="F10" s="20"/>
      <c r="G10" s="39"/>
      <c r="H10" s="47" t="s">
        <v>43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7">
        <v>1.2</v>
      </c>
      <c r="E11" s="117"/>
      <c r="F11" s="21" t="s">
        <v>4</v>
      </c>
      <c r="G11" s="40"/>
      <c r="H11" s="71" t="s">
        <v>44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09" t="s">
        <v>46</v>
      </c>
      <c r="X11" s="109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31</v>
      </c>
      <c r="E12" s="13" t="s">
        <v>10</v>
      </c>
      <c r="F12" s="21" t="s">
        <v>3</v>
      </c>
      <c r="G12" s="40"/>
      <c r="H12" s="71" t="s">
        <v>47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08" t="s">
        <v>42</v>
      </c>
      <c r="W12" s="109"/>
      <c r="X12" s="109"/>
      <c r="Y12" s="109"/>
    </row>
    <row r="13" spans="1:25" ht="15" customHeight="1">
      <c r="A13" s="7"/>
      <c r="B13" s="19"/>
      <c r="C13" s="96" t="s">
        <v>30</v>
      </c>
      <c r="D13" s="5" t="s">
        <v>33</v>
      </c>
      <c r="E13" s="28" t="s">
        <v>9</v>
      </c>
      <c r="F13" s="27" t="s">
        <v>2</v>
      </c>
      <c r="G13" s="40"/>
      <c r="H13" s="114" t="s">
        <v>0</v>
      </c>
      <c r="I13" s="68"/>
      <c r="J13" s="114" t="s">
        <v>0</v>
      </c>
      <c r="K13" s="71"/>
      <c r="L13" s="114" t="s">
        <v>0</v>
      </c>
      <c r="M13" s="71"/>
      <c r="N13" s="114" t="s">
        <v>0</v>
      </c>
      <c r="O13" s="71"/>
      <c r="P13" s="114" t="s">
        <v>0</v>
      </c>
      <c r="Q13" s="71"/>
      <c r="R13" s="114" t="s">
        <v>0</v>
      </c>
      <c r="S13" s="71"/>
      <c r="T13" s="114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5"/>
      <c r="I14" s="73" t="s">
        <v>25</v>
      </c>
      <c r="J14" s="115"/>
      <c r="K14" s="73" t="s">
        <v>25</v>
      </c>
      <c r="L14" s="115"/>
      <c r="M14" s="73" t="s">
        <v>25</v>
      </c>
      <c r="N14" s="115"/>
      <c r="O14" s="73" t="s">
        <v>25</v>
      </c>
      <c r="P14" s="115"/>
      <c r="Q14" s="73" t="s">
        <v>25</v>
      </c>
      <c r="R14" s="115"/>
      <c r="S14" s="73" t="s">
        <v>25</v>
      </c>
      <c r="T14" s="115"/>
      <c r="U14" s="73" t="s">
        <v>25</v>
      </c>
      <c r="V14" s="97"/>
      <c r="W14" s="27" t="s">
        <v>18</v>
      </c>
      <c r="X14" s="70" t="s">
        <v>41</v>
      </c>
      <c r="Y14" s="2"/>
    </row>
    <row r="15" spans="1:25" s="18" customFormat="1" ht="16.5" customHeight="1">
      <c r="A15" s="17"/>
      <c r="B15" s="30">
        <v>1</v>
      </c>
      <c r="C15" s="56">
        <v>12.6</v>
      </c>
      <c r="D15" s="57">
        <v>11.33</v>
      </c>
      <c r="E15" s="58">
        <f>D15/$D$11</f>
        <v>9.441666666666666</v>
      </c>
      <c r="F15" s="59">
        <f>(C15-D15)/E15</f>
        <v>0.13451015004413058</v>
      </c>
      <c r="G15" s="42"/>
      <c r="H15" s="49">
        <v>2</v>
      </c>
      <c r="I15" s="50">
        <v>12.53</v>
      </c>
      <c r="J15" s="51">
        <v>3</v>
      </c>
      <c r="K15" s="50">
        <v>12.55</v>
      </c>
      <c r="L15" s="51">
        <v>4</v>
      </c>
      <c r="M15" s="50">
        <v>12.55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12.53</v>
      </c>
      <c r="X15" s="82">
        <f>C15-W15</f>
        <v>0.07000000000000028</v>
      </c>
      <c r="Y15" s="103"/>
    </row>
    <row r="16" spans="1:25" s="18" customFormat="1" ht="16.5" customHeight="1">
      <c r="A16" s="17"/>
      <c r="B16" s="30">
        <v>2</v>
      </c>
      <c r="C16" s="60">
        <v>12.6</v>
      </c>
      <c r="D16" s="61">
        <v>11.63</v>
      </c>
      <c r="E16" s="62">
        <f aca="true" t="shared" si="1" ref="E16:E22">D16/$D$11</f>
        <v>9.691666666666668</v>
      </c>
      <c r="F16" s="63">
        <f aca="true" t="shared" si="2" ref="F16:F22">(C16-D16)/E16</f>
        <v>0.10008598452278576</v>
      </c>
      <c r="G16" s="43"/>
      <c r="H16" s="49">
        <v>1</v>
      </c>
      <c r="I16" s="52">
        <v>12.51</v>
      </c>
      <c r="J16" s="53">
        <v>3</v>
      </c>
      <c r="K16" s="52">
        <v>12.55</v>
      </c>
      <c r="L16" s="53">
        <v>4</v>
      </c>
      <c r="M16" s="52">
        <v>12.55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12.51</v>
      </c>
      <c r="X16" s="82">
        <f aca="true" t="shared" si="3" ref="X16:X22">C16-W16</f>
        <v>0.08999999999999986</v>
      </c>
      <c r="Y16" s="103"/>
    </row>
    <row r="17" spans="1:25" s="18" customFormat="1" ht="16.5" customHeight="1">
      <c r="A17" s="17"/>
      <c r="B17" s="30">
        <v>3</v>
      </c>
      <c r="C17" s="60">
        <v>12.58</v>
      </c>
      <c r="D17" s="61">
        <v>11.37</v>
      </c>
      <c r="E17" s="62">
        <f t="shared" si="1"/>
        <v>9.475</v>
      </c>
      <c r="F17" s="63">
        <f t="shared" si="2"/>
        <v>0.12770448548812674</v>
      </c>
      <c r="G17" s="43"/>
      <c r="H17" s="49">
        <v>1</v>
      </c>
      <c r="I17" s="52">
        <v>12.51</v>
      </c>
      <c r="J17" s="53">
        <v>2</v>
      </c>
      <c r="K17" s="52">
        <v>12.53</v>
      </c>
      <c r="L17" s="53">
        <v>4</v>
      </c>
      <c r="M17" s="52">
        <v>12.55</v>
      </c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12.51</v>
      </c>
      <c r="X17" s="82">
        <f t="shared" si="3"/>
        <v>0.07000000000000028</v>
      </c>
      <c r="Y17" s="103"/>
    </row>
    <row r="18" spans="1:25" s="18" customFormat="1" ht="16.5" customHeight="1">
      <c r="A18" s="17"/>
      <c r="B18" s="30">
        <v>4</v>
      </c>
      <c r="C18" s="60">
        <v>12.58</v>
      </c>
      <c r="D18" s="61">
        <v>11.42</v>
      </c>
      <c r="E18" s="62">
        <f t="shared" si="1"/>
        <v>9.516666666666667</v>
      </c>
      <c r="F18" s="63">
        <f t="shared" si="2"/>
        <v>0.12189141856392295</v>
      </c>
      <c r="G18" s="43"/>
      <c r="H18" s="49">
        <v>1</v>
      </c>
      <c r="I18" s="52">
        <v>12.51</v>
      </c>
      <c r="J18" s="53">
        <v>2</v>
      </c>
      <c r="K18" s="52">
        <v>12.48</v>
      </c>
      <c r="L18" s="53">
        <v>3</v>
      </c>
      <c r="M18" s="52">
        <v>12.55</v>
      </c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12.48</v>
      </c>
      <c r="X18" s="82">
        <f t="shared" si="3"/>
        <v>0.09999999999999964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16" t="s">
        <v>8</v>
      </c>
      <c r="E24" s="116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16" t="s">
        <v>39</v>
      </c>
      <c r="E25" s="116"/>
      <c r="F25" s="20"/>
      <c r="G25" s="39"/>
      <c r="H25" s="47"/>
      <c r="I25" s="111" t="s">
        <v>59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72"/>
      <c r="V25" s="5"/>
      <c r="W25" s="109" t="s">
        <v>46</v>
      </c>
      <c r="X25" s="109"/>
      <c r="Y25" s="2"/>
    </row>
    <row r="26" spans="1:25" ht="15" customHeight="1">
      <c r="A26" s="7"/>
      <c r="B26" s="19"/>
      <c r="C26" s="29" t="s">
        <v>15</v>
      </c>
      <c r="D26" s="117">
        <v>4.7</v>
      </c>
      <c r="E26" s="117"/>
      <c r="F26" s="21" t="s">
        <v>4</v>
      </c>
      <c r="G26" s="40"/>
      <c r="H26" s="118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108" t="s">
        <v>42</v>
      </c>
      <c r="W26" s="109"/>
      <c r="X26" s="109"/>
      <c r="Y26" s="109"/>
    </row>
    <row r="27" spans="1:25" ht="15" customHeight="1">
      <c r="A27" s="7"/>
      <c r="B27" s="19" t="s">
        <v>0</v>
      </c>
      <c r="C27" s="99" t="s">
        <v>1</v>
      </c>
      <c r="D27" s="25" t="s">
        <v>31</v>
      </c>
      <c r="E27" s="13" t="s">
        <v>10</v>
      </c>
      <c r="F27" s="21" t="s">
        <v>3</v>
      </c>
      <c r="G27" s="40"/>
      <c r="H27" s="47"/>
      <c r="I27" s="71"/>
      <c r="J27" s="71"/>
      <c r="K27" s="112"/>
      <c r="L27" s="112"/>
      <c r="M27" s="112"/>
      <c r="N27" s="112"/>
      <c r="O27" s="112"/>
      <c r="P27" s="112"/>
      <c r="Q27" s="112"/>
      <c r="R27" s="71"/>
      <c r="S27" s="71"/>
      <c r="T27" s="112"/>
      <c r="U27" s="113"/>
      <c r="V27" s="10"/>
      <c r="W27" s="27"/>
      <c r="X27" s="2"/>
      <c r="Y27" s="2"/>
    </row>
    <row r="28" spans="1:25" ht="15" customHeight="1">
      <c r="A28" s="7"/>
      <c r="B28" s="19"/>
      <c r="C28" s="96" t="s">
        <v>30</v>
      </c>
      <c r="D28" s="5" t="s">
        <v>33</v>
      </c>
      <c r="E28" s="28" t="s">
        <v>9</v>
      </c>
      <c r="F28" s="27" t="s">
        <v>2</v>
      </c>
      <c r="G28" s="40"/>
      <c r="H28" s="114" t="s">
        <v>0</v>
      </c>
      <c r="I28" s="68"/>
      <c r="J28" s="114" t="s">
        <v>0</v>
      </c>
      <c r="K28" s="71"/>
      <c r="L28" s="114" t="s">
        <v>0</v>
      </c>
      <c r="M28" s="71"/>
      <c r="N28" s="114" t="s">
        <v>0</v>
      </c>
      <c r="O28" s="71"/>
      <c r="P28" s="114" t="s">
        <v>0</v>
      </c>
      <c r="Q28" s="71"/>
      <c r="R28" s="114" t="s">
        <v>0</v>
      </c>
      <c r="S28" s="71"/>
      <c r="T28" s="114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5"/>
      <c r="I29" s="73" t="s">
        <v>25</v>
      </c>
      <c r="J29" s="115"/>
      <c r="K29" s="73" t="s">
        <v>25</v>
      </c>
      <c r="L29" s="115"/>
      <c r="M29" s="73" t="s">
        <v>25</v>
      </c>
      <c r="N29" s="115"/>
      <c r="O29" s="73" t="s">
        <v>25</v>
      </c>
      <c r="P29" s="115"/>
      <c r="Q29" s="73" t="s">
        <v>25</v>
      </c>
      <c r="R29" s="115"/>
      <c r="S29" s="73" t="s">
        <v>25</v>
      </c>
      <c r="T29" s="115"/>
      <c r="U29" s="73" t="s">
        <v>25</v>
      </c>
      <c r="V29" s="21"/>
      <c r="W29" s="27" t="s">
        <v>18</v>
      </c>
      <c r="X29" s="70" t="s">
        <v>41</v>
      </c>
      <c r="Y29" s="2"/>
    </row>
    <row r="30" spans="1:25" s="18" customFormat="1" ht="16.5" customHeight="1">
      <c r="A30" s="17"/>
      <c r="B30" s="30">
        <v>1</v>
      </c>
      <c r="C30" s="56">
        <v>12.6</v>
      </c>
      <c r="D30" s="57">
        <v>12.21</v>
      </c>
      <c r="E30" s="93">
        <f>D30/$D$26</f>
        <v>2.597872340425532</v>
      </c>
      <c r="F30" s="59">
        <f>(C30-D30)/E30</f>
        <v>0.15012285012284965</v>
      </c>
      <c r="G30" s="42"/>
      <c r="H30" s="49">
        <v>2</v>
      </c>
      <c r="I30" s="50">
        <v>12.53</v>
      </c>
      <c r="J30" s="51">
        <v>3</v>
      </c>
      <c r="K30" s="50">
        <v>12.55</v>
      </c>
      <c r="L30" s="51">
        <v>4</v>
      </c>
      <c r="M30" s="50">
        <v>12.55</v>
      </c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12.53</v>
      </c>
      <c r="X30" s="82">
        <f>C30-W30</f>
        <v>0.07000000000000028</v>
      </c>
      <c r="Y30" s="103"/>
    </row>
    <row r="31" spans="1:25" s="18" customFormat="1" ht="16.5" customHeight="1">
      <c r="A31" s="17"/>
      <c r="B31" s="30">
        <v>2</v>
      </c>
      <c r="C31" s="60">
        <v>12.6</v>
      </c>
      <c r="D31" s="61">
        <v>12.27</v>
      </c>
      <c r="E31" s="62">
        <f aca="true" t="shared" si="5" ref="E31:E37">D31/$D$26</f>
        <v>2.6106382978723404</v>
      </c>
      <c r="F31" s="63">
        <f aca="true" t="shared" si="6" ref="F31:F37">(C31-D31)/E31</f>
        <v>0.12640586797066017</v>
      </c>
      <c r="G31" s="43"/>
      <c r="H31" s="49">
        <v>1</v>
      </c>
      <c r="I31" s="52">
        <v>12.51</v>
      </c>
      <c r="J31" s="53">
        <v>3</v>
      </c>
      <c r="K31" s="52">
        <v>12.55</v>
      </c>
      <c r="L31" s="53">
        <v>4</v>
      </c>
      <c r="M31" s="52">
        <v>12.55</v>
      </c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12.51</v>
      </c>
      <c r="X31" s="82">
        <f aca="true" t="shared" si="7" ref="X31:X37">C31-W31</f>
        <v>0.08999999999999986</v>
      </c>
      <c r="Y31" s="103"/>
    </row>
    <row r="32" spans="1:25" s="18" customFormat="1" ht="16.5" customHeight="1">
      <c r="A32" s="17"/>
      <c r="B32" s="30">
        <v>3</v>
      </c>
      <c r="C32" s="60">
        <v>12.58</v>
      </c>
      <c r="D32" s="61">
        <v>12.18</v>
      </c>
      <c r="E32" s="62">
        <f t="shared" si="5"/>
        <v>2.5914893617021275</v>
      </c>
      <c r="F32" s="63">
        <f t="shared" si="6"/>
        <v>0.15435139573070622</v>
      </c>
      <c r="G32" s="43"/>
      <c r="H32" s="49">
        <v>1</v>
      </c>
      <c r="I32" s="52">
        <v>12.51</v>
      </c>
      <c r="J32" s="53">
        <v>2</v>
      </c>
      <c r="K32" s="52">
        <v>12.53</v>
      </c>
      <c r="L32" s="53">
        <v>4</v>
      </c>
      <c r="M32" s="52">
        <v>12.55</v>
      </c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12.51</v>
      </c>
      <c r="X32" s="82">
        <f t="shared" si="7"/>
        <v>0.07000000000000028</v>
      </c>
      <c r="Y32" s="103"/>
    </row>
    <row r="33" spans="1:25" s="18" customFormat="1" ht="16.5" customHeight="1">
      <c r="A33" s="17"/>
      <c r="B33" s="30">
        <v>4</v>
      </c>
      <c r="C33" s="60">
        <v>12.58</v>
      </c>
      <c r="D33" s="61">
        <v>12.22</v>
      </c>
      <c r="E33" s="62">
        <f t="shared" si="5"/>
        <v>2.6</v>
      </c>
      <c r="F33" s="63">
        <f t="shared" si="6"/>
        <v>0.13846153846153825</v>
      </c>
      <c r="G33" s="43"/>
      <c r="H33" s="49">
        <v>1</v>
      </c>
      <c r="I33" s="52">
        <v>12.51</v>
      </c>
      <c r="J33" s="53">
        <v>2</v>
      </c>
      <c r="K33" s="52">
        <v>12.48</v>
      </c>
      <c r="L33" s="53">
        <v>3</v>
      </c>
      <c r="M33" s="52">
        <v>12.55</v>
      </c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12.48</v>
      </c>
      <c r="X33" s="82">
        <f t="shared" si="7"/>
        <v>0.09999999999999964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40</v>
      </c>
      <c r="Y39" s="2"/>
    </row>
  </sheetData>
  <sheetProtection/>
  <mergeCells count="31">
    <mergeCell ref="W25:X25"/>
    <mergeCell ref="L2:T2"/>
    <mergeCell ref="U2:V2"/>
    <mergeCell ref="X8:Y8"/>
    <mergeCell ref="P13:P14"/>
    <mergeCell ref="R13:R14"/>
    <mergeCell ref="T13:T14"/>
    <mergeCell ref="D9:E9"/>
    <mergeCell ref="D10:E10"/>
    <mergeCell ref="D11:E11"/>
    <mergeCell ref="V12:Y12"/>
    <mergeCell ref="W11:X11"/>
    <mergeCell ref="H13:H14"/>
    <mergeCell ref="J13:J14"/>
    <mergeCell ref="L13:L14"/>
    <mergeCell ref="N13:N14"/>
    <mergeCell ref="D24:E24"/>
    <mergeCell ref="D25:E25"/>
    <mergeCell ref="D26:E26"/>
    <mergeCell ref="H26:U26"/>
    <mergeCell ref="I25:T25"/>
    <mergeCell ref="V26:Y26"/>
    <mergeCell ref="K27:Q27"/>
    <mergeCell ref="T27:U27"/>
    <mergeCell ref="H28:H29"/>
    <mergeCell ref="J28:J29"/>
    <mergeCell ref="L28:L29"/>
    <mergeCell ref="N28:N29"/>
    <mergeCell ref="P28:P29"/>
    <mergeCell ref="R28:R29"/>
    <mergeCell ref="T28:T29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Jørgen Erik Jørgensen</cp:lastModifiedBy>
  <cp:lastPrinted>2018-02-08T16:43:30Z</cp:lastPrinted>
  <dcterms:created xsi:type="dcterms:W3CDTF">2014-01-29T09:07:12Z</dcterms:created>
  <dcterms:modified xsi:type="dcterms:W3CDTF">2018-02-09T07:55:18Z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