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Vejledning" sheetId="1" r:id="rId1"/>
    <sheet name="Måling pkt. 1" sheetId="2" r:id="rId2"/>
    <sheet name="Måling pkt. 2" sheetId="3" r:id="rId3"/>
    <sheet name="Måling pkt. 3" sheetId="4" r:id="rId4"/>
  </sheets>
  <definedNames/>
  <calcPr fullCalcOnLoad="1"/>
</workbook>
</file>

<file path=xl/sharedStrings.xml><?xml version="1.0" encoding="utf-8"?>
<sst xmlns="http://schemas.openxmlformats.org/spreadsheetml/2006/main" count="322" uniqueCount="85">
  <si>
    <t>Bane</t>
  </si>
  <si>
    <t>Ubelastet</t>
  </si>
  <si>
    <t>i ohm</t>
  </si>
  <si>
    <t>Volt</t>
  </si>
  <si>
    <t>Måling</t>
  </si>
  <si>
    <t>modstand</t>
  </si>
  <si>
    <t>Indre</t>
  </si>
  <si>
    <t>Dato:</t>
  </si>
  <si>
    <t>Indsendes til DMRU - dmru@mail.dk - sammen med banegodkendelsesformular - og vil herefter blive lagt ud på DMRU.dk - klubber</t>
  </si>
  <si>
    <t>Klub:</t>
  </si>
  <si>
    <t>Belastning</t>
  </si>
  <si>
    <t>Målt</t>
  </si>
  <si>
    <t>spænding</t>
  </si>
  <si>
    <t>i amp</t>
  </si>
  <si>
    <t>Giver</t>
  </si>
  <si>
    <t>a</t>
  </si>
  <si>
    <t>b</t>
  </si>
  <si>
    <t>c</t>
  </si>
  <si>
    <t>(a-b)/c</t>
  </si>
  <si>
    <t>x</t>
  </si>
  <si>
    <r>
      <t xml:space="preserve">Udfyld celle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med værdien af belastningsmodstanden</t>
    </r>
  </si>
  <si>
    <t>i ohm f.eks. 2,7</t>
  </si>
  <si>
    <t>Afvigelse</t>
  </si>
  <si>
    <t>i volt</t>
  </si>
  <si>
    <t>Laveste</t>
  </si>
  <si>
    <t>måling</t>
  </si>
  <si>
    <t>Højeste</t>
  </si>
  <si>
    <t>Her noteres hvad spændingen er, på de respektive baner i forhold til den belastede bane.</t>
  </si>
  <si>
    <t>Ubelastet spænding målt i volt</t>
  </si>
  <si>
    <t>Måling af banens indre modstand, samt spændingsdiff. banerne imellem</t>
  </si>
  <si>
    <r>
      <t xml:space="preserve">Udfyld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med ubelastet spænding</t>
    </r>
  </si>
  <si>
    <t>Udført af:</t>
  </si>
  <si>
    <t>DMRU kontrolleret af:</t>
  </si>
  <si>
    <t>Måling pkt. 1</t>
  </si>
  <si>
    <r>
      <t xml:space="preserve">Udfyld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med belastet spænding</t>
    </r>
  </si>
  <si>
    <t>(skriv hvor på banen målingen udføres)</t>
  </si>
  <si>
    <t>Vejledning:</t>
  </si>
  <si>
    <t>Regnearket består af 3 skemaer der skal udfyldes - samt denne vejledning.</t>
  </si>
  <si>
    <t>De målte værdier indføres i regnearket, hvorefter regnearket selv klarer udregningen.</t>
  </si>
  <si>
    <t>1.</t>
  </si>
  <si>
    <t xml:space="preserve"> Et voltmeter</t>
  </si>
  <si>
    <t>2.</t>
  </si>
  <si>
    <t>En effektmodstand på 2,7ohm eller 1.35 ohm (2 stk. 2,7ohm i parallel), mindst 10W, men gerne 50W.</t>
  </si>
  <si>
    <t>3.</t>
  </si>
  <si>
    <t>Gør sådan her:</t>
  </si>
  <si>
    <t xml:space="preserve">3. </t>
  </si>
  <si>
    <t>Hvis den modstand der bruges er på 2,7ohm og den spænding der måles er 11,5V vil</t>
  </si>
  <si>
    <t>Gentag målingen for samtlige spor på dette sted. Målinger skal vise ens resultat.</t>
  </si>
  <si>
    <t>med banastik i hver ende, (anvendes til forbinde hvid og sort ved kørepult),</t>
  </si>
  <si>
    <t>XLR stik med ledningsstump der forbinder ben 2 og ben 3, eller et kort ledningsstykke af kraftigt kvadrat</t>
  </si>
  <si>
    <t xml:space="preserve">(Hvis der er flere fødeledninger fra pult, XLR ben 3 eller sort banan, fordelt ud til forskellige </t>
  </si>
  <si>
    <t xml:space="preserve">steder på bane, så vælges et sted midt mellem to tilslutningssteder hvor kabel længder til </t>
  </si>
  <si>
    <t xml:space="preserve">pult er længst.) Forbind belastnings modstanden til braiden/tapen på begge sider af </t>
  </si>
  <si>
    <t xml:space="preserve">strømmen være 11,5/2,7= 4,3A.  Den indre modstand i bane + forsyning  kan så beregnes </t>
  </si>
  <si>
    <t>som (12,0 –11,5)/4,3 = 0,116 ohm</t>
  </si>
  <si>
    <t>Som yderligere kontrol gentages ovennævnte måling også andre steder på banen.</t>
  </si>
  <si>
    <t xml:space="preserve">Find det sted på banen der er længst væk fra hvor fødeledning fra pult (ben 3 på XLR eller </t>
  </si>
  <si>
    <t>sort banan) er tilsluttet til banens braid/tape.</t>
  </si>
  <si>
    <t xml:space="preserve">XLR Stikket sættes i speedertilslutningen (eller anvend ledning med bananstik mellem hvid </t>
  </si>
  <si>
    <t>og sort).</t>
  </si>
  <si>
    <t>Check at der nu er spænding på braiden/tapen/skinnerne. Noter spændingen (f.eks. 12V)</t>
  </si>
  <si>
    <t>i ohm f.eks. 1,35</t>
  </si>
  <si>
    <t>volt</t>
  </si>
  <si>
    <t>Egen kontrol - for godkendelse af bane til DMRU - DM løb - 2017</t>
  </si>
  <si>
    <t>Det er meningen, at der skal udføres checkmåling 3 forskellige steder på banen -</t>
  </si>
  <si>
    <t>hvert målepunkt udføres med 2 forskellige modstandsværdier.</t>
  </si>
  <si>
    <t xml:space="preserve">Efter udfyldelse af regnearkenen - sendes disse til DMRU på - </t>
  </si>
  <si>
    <t>dmru@mail.dk</t>
  </si>
  <si>
    <r>
      <t>Følgende skal bruges</t>
    </r>
    <r>
      <rPr>
        <i/>
        <sz val="12"/>
        <color indexed="62"/>
        <rFont val="Arial"/>
        <family val="2"/>
      </rPr>
      <t xml:space="preserve">: </t>
    </r>
  </si>
  <si>
    <t>Måling pkt. 2</t>
  </si>
  <si>
    <t>Måling pkt. 3</t>
  </si>
  <si>
    <t>sporet. Mål spændingen på braiden/tapen/skinnerne samme sted (f.eks 11,5V).</t>
  </si>
  <si>
    <t>4.</t>
  </si>
  <si>
    <t>Det er nu vigtigt at måle spændingen - ubelastet - på de øvrige baner, og noterer sig</t>
  </si>
  <si>
    <t>5.</t>
  </si>
  <si>
    <t>6.</t>
  </si>
  <si>
    <t>den målte spænding i skemaet. Den bane der belastes, må ikke have indflydelse på spændingen</t>
  </si>
  <si>
    <t>på de øvrige baner!! - Her skal spændingspotentialet være ens på alle øvrige baner.</t>
  </si>
  <si>
    <t>20. aug. 2017</t>
  </si>
  <si>
    <t>22. aug. 2017</t>
  </si>
  <si>
    <t>17,5 m</t>
  </si>
  <si>
    <t>24 m</t>
  </si>
  <si>
    <t>32 m</t>
  </si>
  <si>
    <t>Racer Rillen Odense</t>
  </si>
  <si>
    <t>John Christensen og Thomas Olsen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</si>
</sst>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i/>
      <sz val="12"/>
      <color indexed="6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3" borderId="2" applyNumberFormat="0" applyAlignment="0" applyProtection="0"/>
    <xf numFmtId="0" fontId="51" fillId="24" borderId="3" applyNumberFormat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1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 vertical="center"/>
    </xf>
    <xf numFmtId="2" fontId="0" fillId="33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72" fontId="0" fillId="33" borderId="15" xfId="0" applyNumberFormat="1" applyFill="1" applyBorder="1" applyAlignment="1">
      <alignment horizontal="center" vertical="center"/>
    </xf>
    <xf numFmtId="172" fontId="0" fillId="33" borderId="13" xfId="0" applyNumberFormat="1" applyFill="1" applyBorder="1" applyAlignment="1">
      <alignment horizontal="center" vertical="center"/>
    </xf>
    <xf numFmtId="172" fontId="0" fillId="33" borderId="14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6" xfId="0" applyNumberForma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0" fillId="33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33" borderId="23" xfId="0" applyNumberFormat="1" applyFill="1" applyBorder="1" applyAlignment="1">
      <alignment horizontal="center" vertical="center"/>
    </xf>
    <xf numFmtId="172" fontId="0" fillId="33" borderId="24" xfId="0" applyNumberForma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33" borderId="26" xfId="0" applyNumberFormat="1" applyFill="1" applyBorder="1" applyAlignment="1">
      <alignment horizontal="center" vertical="center"/>
    </xf>
    <xf numFmtId="172" fontId="0" fillId="33" borderId="27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33" borderId="29" xfId="0" applyNumberFormat="1" applyFill="1" applyBorder="1" applyAlignment="1">
      <alignment horizontal="center" vertical="center"/>
    </xf>
    <xf numFmtId="172" fontId="0" fillId="33" borderId="30" xfId="0" applyNumberForma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31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2" fontId="0" fillId="33" borderId="17" xfId="0" applyNumberFormat="1" applyFill="1" applyBorder="1" applyAlignment="1">
      <alignment horizontal="center" vertical="center"/>
    </xf>
    <xf numFmtId="0" fontId="15" fillId="0" borderId="0" xfId="42" applyAlignment="1" applyProtection="1">
      <alignment/>
      <protection/>
    </xf>
    <xf numFmtId="0" fontId="0" fillId="0" borderId="0" xfId="0" applyFont="1" applyFill="1" applyAlignment="1">
      <alignment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22" fillId="33" borderId="0" xfId="0" applyFont="1" applyFill="1" applyAlignment="1">
      <alignment horizontal="center"/>
    </xf>
    <xf numFmtId="0" fontId="23" fillId="0" borderId="0" xfId="42" applyFont="1" applyAlignment="1" applyProtection="1">
      <alignment/>
      <protection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0" fillId="33" borderId="32" xfId="0" applyNumberFormat="1" applyFill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2" fontId="0" fillId="33" borderId="32" xfId="0" applyNumberFormat="1" applyFill="1" applyBorder="1" applyAlignment="1">
      <alignment horizontal="center" vertical="center"/>
    </xf>
    <xf numFmtId="2" fontId="0" fillId="33" borderId="34" xfId="0" applyNumberForma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9" fillId="33" borderId="10" xfId="0" applyNumberFormat="1" applyFont="1" applyFill="1" applyBorder="1" applyAlignment="1">
      <alignment horizontal="center" textRotation="90"/>
    </xf>
    <xf numFmtId="0" fontId="9" fillId="33" borderId="35" xfId="0" applyNumberFormat="1" applyFont="1" applyFill="1" applyBorder="1" applyAlignment="1">
      <alignment horizontal="center" textRotation="90"/>
    </xf>
    <xf numFmtId="0" fontId="0" fillId="0" borderId="0" xfId="0" applyNumberForma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11</xdr:row>
      <xdr:rowOff>123825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1762125" y="226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123825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677025" y="226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285750</xdr:colOff>
      <xdr:row>1</xdr:row>
      <xdr:rowOff>190500</xdr:rowOff>
    </xdr:from>
    <xdr:to>
      <xdr:col>13</xdr:col>
      <xdr:colOff>114300</xdr:colOff>
      <xdr:row>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u@mail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.00390625" style="1" customWidth="1"/>
    <col min="2" max="2" width="8.7109375" style="0" customWidth="1"/>
    <col min="3" max="3" width="7.7109375" style="0" customWidth="1"/>
    <col min="4" max="5" width="8.7109375" style="0" customWidth="1"/>
    <col min="6" max="6" width="0.71875" style="0" customWidth="1"/>
    <col min="7" max="7" width="8.7109375" style="0" customWidth="1"/>
    <col min="8" max="8" width="8.28125" style="0" customWidth="1"/>
    <col min="9" max="9" width="10.421875" style="0" customWidth="1"/>
    <col min="10" max="10" width="6.28125" style="0" customWidth="1"/>
    <col min="11" max="11" width="8.7109375" style="0" customWidth="1"/>
    <col min="12" max="12" width="5.00390625" style="0" customWidth="1"/>
    <col min="13" max="13" width="10.8515625" style="0" customWidth="1"/>
    <col min="14" max="14" width="4.28125" style="0" customWidth="1"/>
  </cols>
  <sheetData>
    <row r="1" spans="1:14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3"/>
      <c r="B2" s="6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spans="1:14" ht="6.75" customHeight="1">
      <c r="A3" s="3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17.25">
      <c r="A4" s="3"/>
      <c r="B4" s="76" t="s">
        <v>29</v>
      </c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</row>
    <row r="5" spans="1:14" ht="10.5" customHeight="1">
      <c r="A5" s="3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6"/>
      <c r="N5" s="2"/>
    </row>
    <row r="6" spans="1:14" ht="17.25">
      <c r="A6" s="3"/>
      <c r="B6" s="6" t="s">
        <v>9</v>
      </c>
      <c r="C6" s="2"/>
      <c r="D6" s="2"/>
      <c r="E6" s="7" t="s">
        <v>83</v>
      </c>
      <c r="F6" s="7"/>
      <c r="G6" s="7"/>
      <c r="H6" s="7"/>
      <c r="I6" s="7"/>
      <c r="J6" s="2"/>
      <c r="K6" s="2"/>
      <c r="L6" s="2"/>
      <c r="M6" s="6"/>
      <c r="N6" s="2"/>
    </row>
    <row r="7" spans="1:14" ht="13.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customHeight="1">
      <c r="A8" s="3"/>
      <c r="B8" s="8" t="s">
        <v>31</v>
      </c>
      <c r="C8" s="2"/>
      <c r="D8" s="2"/>
      <c r="E8" s="7" t="s">
        <v>84</v>
      </c>
      <c r="F8" s="7"/>
      <c r="G8" s="7"/>
      <c r="H8" s="7"/>
      <c r="I8" s="7"/>
      <c r="J8" s="8"/>
      <c r="K8" s="8" t="s">
        <v>7</v>
      </c>
      <c r="L8" s="113">
        <v>42983</v>
      </c>
      <c r="M8" s="104"/>
      <c r="N8" s="2"/>
    </row>
    <row r="9" spans="1:14" ht="17.2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9.5" customHeight="1">
      <c r="A10" s="3"/>
      <c r="B10" s="8" t="s">
        <v>32</v>
      </c>
      <c r="C10" s="2"/>
      <c r="D10" s="2"/>
      <c r="E10" s="7"/>
      <c r="F10" s="7"/>
      <c r="G10" s="7"/>
      <c r="H10" s="7"/>
      <c r="I10" s="7"/>
      <c r="J10" s="2"/>
      <c r="K10" s="8" t="s">
        <v>7</v>
      </c>
      <c r="L10" s="104"/>
      <c r="M10" s="104"/>
      <c r="N10" s="2"/>
    </row>
    <row r="11" spans="1:14" ht="15" customHeigh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8">
      <c r="A12" s="3"/>
      <c r="B12" s="90" t="s">
        <v>36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  <c r="N12" s="2"/>
    </row>
    <row r="13" spans="1:14" ht="15">
      <c r="A13" s="82"/>
      <c r="B13" s="76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">
      <c r="A14" s="82"/>
      <c r="B14" s="76" t="s">
        <v>64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5">
      <c r="A15" s="82"/>
      <c r="B15" s="76" t="s">
        <v>65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15">
      <c r="A16" s="82"/>
      <c r="B16" s="76" t="s">
        <v>38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5">
      <c r="A17" s="82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5">
      <c r="A18" s="82"/>
      <c r="B18" s="89" t="s">
        <v>68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2" customHeight="1">
      <c r="A19" s="82"/>
      <c r="B19" s="83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27" ht="15">
      <c r="A20" s="82"/>
      <c r="B20" s="84" t="s">
        <v>39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1:27" ht="15">
      <c r="A21" s="82"/>
      <c r="B21" s="85" t="s">
        <v>40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1:27" ht="15">
      <c r="A22" s="82"/>
      <c r="B22" s="84" t="s">
        <v>41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ht="15">
      <c r="A23" s="82"/>
      <c r="B23" s="85" t="s">
        <v>42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</row>
    <row r="24" spans="1:27" ht="15">
      <c r="A24" s="82"/>
      <c r="B24" s="84" t="s">
        <v>43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</row>
    <row r="25" spans="1:27" ht="15">
      <c r="A25" s="82"/>
      <c r="B25" s="85" t="s">
        <v>49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</row>
    <row r="26" spans="1:27" ht="15">
      <c r="A26" s="82"/>
      <c r="B26" s="85" t="s">
        <v>48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spans="1:27" ht="12.75" customHeight="1">
      <c r="A27" s="82"/>
      <c r="B27" s="85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spans="1:27" ht="12.75" customHeight="1">
      <c r="A28" s="82"/>
      <c r="B28" s="84" t="s">
        <v>44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14" s="94" customFormat="1" ht="12.75" customHeight="1">
      <c r="A29" s="91"/>
      <c r="B29" s="92" t="s">
        <v>39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s="94" customFormat="1" ht="12.75" customHeight="1">
      <c r="A30" s="91"/>
      <c r="B30" s="83" t="s">
        <v>58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s="94" customFormat="1" ht="12.75" customHeight="1">
      <c r="A31" s="91"/>
      <c r="B31" s="83" t="s">
        <v>59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4" s="94" customFormat="1" ht="12.75" customHeight="1">
      <c r="A32" s="91"/>
      <c r="B32" s="83" t="s">
        <v>60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spans="1:14" s="94" customFormat="1" ht="12.75" customHeight="1">
      <c r="A33" s="91"/>
      <c r="B33" s="8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s="94" customFormat="1" ht="12.75" customHeight="1">
      <c r="A34" s="91"/>
      <c r="B34" s="92" t="s">
        <v>41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s="94" customFormat="1" ht="12.75" customHeight="1">
      <c r="A35" s="91"/>
      <c r="B35" s="83" t="s">
        <v>56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s="94" customFormat="1" ht="12.75" customHeight="1">
      <c r="A36" s="91"/>
      <c r="B36" s="83" t="s">
        <v>57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</row>
    <row r="37" spans="1:14" s="94" customFormat="1" ht="12.75" customHeight="1">
      <c r="A37" s="91"/>
      <c r="B37" s="83" t="s">
        <v>50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14" s="94" customFormat="1" ht="12.75" customHeight="1">
      <c r="A38" s="91"/>
      <c r="B38" s="83" t="s">
        <v>51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14" s="94" customFormat="1" ht="12.75" customHeight="1">
      <c r="A39" s="91"/>
      <c r="B39" s="83" t="s">
        <v>52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s="94" customFormat="1" ht="12.75" customHeight="1">
      <c r="A40" s="91"/>
      <c r="B40" s="83" t="s">
        <v>71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14" s="94" customFormat="1" ht="12.75" customHeight="1">
      <c r="A41" s="95"/>
      <c r="B41" s="8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s="94" customFormat="1" ht="12.75" customHeight="1">
      <c r="A42" s="95"/>
      <c r="B42" s="92" t="s">
        <v>45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s="94" customFormat="1" ht="12.75" customHeight="1">
      <c r="A43" s="95"/>
      <c r="B43" s="83" t="s">
        <v>46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4" s="94" customFormat="1" ht="12.75" customHeight="1">
      <c r="A44" s="95"/>
      <c r="B44" s="83" t="s">
        <v>53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s="94" customFormat="1" ht="12.75" customHeight="1">
      <c r="A45" s="95"/>
      <c r="B45" s="83" t="s">
        <v>54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</row>
    <row r="46" spans="1:14" s="94" customFormat="1" ht="12.75" customHeight="1">
      <c r="A46" s="95"/>
      <c r="B46" s="8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</row>
    <row r="47" spans="1:17" s="94" customFormat="1" ht="12.75" customHeight="1">
      <c r="A47" s="95"/>
      <c r="B47" s="92" t="s">
        <v>72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Q47" s="96"/>
    </row>
    <row r="48" spans="1:14" s="94" customFormat="1" ht="12.75" customHeight="1">
      <c r="A48" s="95"/>
      <c r="B48" s="83" t="s">
        <v>73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1:14" s="94" customFormat="1" ht="12.75" customHeight="1">
      <c r="A49" s="95"/>
      <c r="B49" s="97" t="s">
        <v>76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s="94" customFormat="1" ht="12.75" customHeight="1">
      <c r="A50" s="95"/>
      <c r="B50" s="97" t="s">
        <v>77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s="94" customFormat="1" ht="12.75" customHeight="1">
      <c r="A51" s="95"/>
      <c r="B51" s="97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 s="94" customFormat="1" ht="12.75" customHeight="1">
      <c r="A52" s="95"/>
      <c r="B52" s="92" t="s">
        <v>74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</row>
    <row r="53" spans="1:14" s="94" customFormat="1" ht="12.75" customHeight="1">
      <c r="A53" s="95"/>
      <c r="B53" s="83" t="s">
        <v>47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s="94" customFormat="1" ht="12.75" customHeight="1">
      <c r="A54" s="95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4" s="94" customFormat="1" ht="12.75" customHeight="1">
      <c r="A55" s="95"/>
      <c r="B55" s="92" t="s">
        <v>75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s="94" customFormat="1" ht="12.75" customHeight="1">
      <c r="A56" s="95"/>
      <c r="B56" s="83" t="s">
        <v>55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27" ht="12.75">
      <c r="A57" s="3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3"/>
      <c r="B58" s="80" t="s">
        <v>66</v>
      </c>
      <c r="C58" s="80"/>
      <c r="D58" s="80"/>
      <c r="E58" s="80"/>
      <c r="F58" s="80"/>
      <c r="G58" s="80"/>
      <c r="H58" s="80"/>
      <c r="I58" s="87" t="s">
        <v>67</v>
      </c>
      <c r="J58" s="88"/>
      <c r="K58" s="80"/>
      <c r="L58" s="80"/>
      <c r="M58" s="80"/>
      <c r="N58" s="80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spans="1:27" ht="12.75" customHeight="1">
      <c r="A59" s="3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spans="1:27" ht="12.75">
      <c r="A60" s="3"/>
      <c r="B60" s="98" t="s">
        <v>78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</sheetData>
  <sheetProtection/>
  <mergeCells count="2">
    <mergeCell ref="L10:M10"/>
    <mergeCell ref="L8:M8"/>
  </mergeCells>
  <hyperlinks>
    <hyperlink ref="I58" r:id="rId1" display="mailto:dmru@mail.dk"/>
  </hyperlinks>
  <printOptions/>
  <pageMargins left="0" right="0" top="0" bottom="0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33</v>
      </c>
      <c r="D2" s="77"/>
      <c r="E2" s="79" t="s">
        <v>35</v>
      </c>
      <c r="F2" s="4"/>
      <c r="G2" s="4"/>
      <c r="H2" s="4"/>
      <c r="I2" s="4"/>
      <c r="J2" s="78"/>
      <c r="K2" s="4"/>
      <c r="L2" s="107" t="s">
        <v>80</v>
      </c>
      <c r="M2" s="107"/>
      <c r="N2" s="107"/>
      <c r="O2" s="107"/>
      <c r="P2" s="107"/>
      <c r="Q2" s="107"/>
      <c r="R2" s="107"/>
      <c r="S2" s="107"/>
      <c r="T2" s="107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10" t="s">
        <v>10</v>
      </c>
      <c r="E5" s="110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10" t="s">
        <v>21</v>
      </c>
      <c r="E6" s="110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11">
        <v>2.7</v>
      </c>
      <c r="E7" s="111"/>
      <c r="F7" s="21" t="s">
        <v>6</v>
      </c>
      <c r="G7" s="41"/>
      <c r="H7" s="112" t="s">
        <v>27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08" t="s">
        <v>28</v>
      </c>
      <c r="L8" s="108"/>
      <c r="M8" s="108"/>
      <c r="N8" s="108"/>
      <c r="O8" s="108"/>
      <c r="P8" s="108"/>
      <c r="Q8" s="108"/>
      <c r="R8" s="73"/>
      <c r="S8" s="73"/>
      <c r="T8" s="108"/>
      <c r="U8" s="109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05" t="s">
        <v>0</v>
      </c>
      <c r="I9" s="70"/>
      <c r="J9" s="105" t="s">
        <v>0</v>
      </c>
      <c r="K9" s="73"/>
      <c r="L9" s="105" t="s">
        <v>0</v>
      </c>
      <c r="M9" s="73"/>
      <c r="N9" s="105" t="s">
        <v>0</v>
      </c>
      <c r="O9" s="73"/>
      <c r="P9" s="105" t="s">
        <v>0</v>
      </c>
      <c r="Q9" s="73"/>
      <c r="R9" s="105" t="s">
        <v>0</v>
      </c>
      <c r="S9" s="73"/>
      <c r="T9" s="105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06"/>
      <c r="I10" s="75" t="s">
        <v>62</v>
      </c>
      <c r="J10" s="106"/>
      <c r="K10" s="75" t="s">
        <v>62</v>
      </c>
      <c r="L10" s="106"/>
      <c r="M10" s="75" t="s">
        <v>62</v>
      </c>
      <c r="N10" s="106"/>
      <c r="O10" s="75" t="s">
        <v>62</v>
      </c>
      <c r="P10" s="106"/>
      <c r="Q10" s="75" t="s">
        <v>62</v>
      </c>
      <c r="R10" s="106"/>
      <c r="S10" s="75" t="s">
        <v>62</v>
      </c>
      <c r="T10" s="106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>
        <v>11.47</v>
      </c>
      <c r="D11" s="59">
        <v>9.16</v>
      </c>
      <c r="E11" s="60">
        <f>D11/$D$7</f>
        <v>3.3925925925925924</v>
      </c>
      <c r="F11" s="61">
        <f>(C11-D11)/E11</f>
        <v>0.6808951965065504</v>
      </c>
      <c r="G11" s="43"/>
      <c r="H11" s="50">
        <v>2</v>
      </c>
      <c r="I11" s="54">
        <v>11.46</v>
      </c>
      <c r="J11" s="52">
        <v>3</v>
      </c>
      <c r="K11" s="51"/>
      <c r="L11" s="52">
        <v>4</v>
      </c>
      <c r="M11" s="51"/>
      <c r="N11" s="52">
        <v>5</v>
      </c>
      <c r="O11" s="51"/>
      <c r="P11" s="52">
        <v>0</v>
      </c>
      <c r="Q11" s="51"/>
      <c r="R11" s="52">
        <v>7</v>
      </c>
      <c r="S11" s="51"/>
      <c r="T11" s="52">
        <v>8</v>
      </c>
      <c r="U11" s="51"/>
      <c r="V11" s="53">
        <f>MAX(I11,K11,M11,O11,Q11,S11,)</f>
        <v>11.46</v>
      </c>
      <c r="W11" s="86">
        <f>MIN(I11,K11,M11,O11,Q11,S11,U11)</f>
        <v>11.46</v>
      </c>
      <c r="X11" s="86">
        <f>V11-W11</f>
        <v>0</v>
      </c>
    </row>
    <row r="12" spans="1:24" s="18" customFormat="1" ht="18" customHeight="1">
      <c r="A12" s="17"/>
      <c r="B12" s="31">
        <v>2</v>
      </c>
      <c r="C12" s="62">
        <v>11.47</v>
      </c>
      <c r="D12" s="63">
        <v>9.31</v>
      </c>
      <c r="E12" s="64">
        <f aca="true" t="shared" si="0" ref="E12:E18">D12/$D$7</f>
        <v>3.448148148148148</v>
      </c>
      <c r="F12" s="65">
        <f aca="true" t="shared" si="1" ref="F12:F18">(C12-D12)/E12</f>
        <v>0.6264232008592912</v>
      </c>
      <c r="G12" s="44"/>
      <c r="H12" s="50">
        <v>1</v>
      </c>
      <c r="I12" s="54">
        <v>11.46</v>
      </c>
      <c r="J12" s="55">
        <v>3</v>
      </c>
      <c r="K12" s="54"/>
      <c r="L12" s="55">
        <v>4</v>
      </c>
      <c r="M12" s="54"/>
      <c r="N12" s="55">
        <v>5</v>
      </c>
      <c r="O12" s="54"/>
      <c r="P12" s="55">
        <v>6</v>
      </c>
      <c r="Q12" s="54"/>
      <c r="R12" s="55">
        <v>7</v>
      </c>
      <c r="S12" s="54"/>
      <c r="T12" s="55">
        <v>8</v>
      </c>
      <c r="U12" s="54"/>
      <c r="V12" s="53">
        <f aca="true" t="shared" si="2" ref="V12:V18">MAX(I12,K12,M12,O12,Q12,S12,)</f>
        <v>11.46</v>
      </c>
      <c r="W12" s="86">
        <f aca="true" t="shared" si="3" ref="W12:W18">MIN(I12,K12,M12,O12,Q12,S12,U12)</f>
        <v>11.46</v>
      </c>
      <c r="X12" s="86">
        <f aca="true" t="shared" si="4" ref="X12:X18">V12-W12</f>
        <v>0</v>
      </c>
    </row>
    <row r="13" spans="1:24" s="18" customFormat="1" ht="18" customHeight="1">
      <c r="A13" s="17"/>
      <c r="B13" s="31">
        <v>3</v>
      </c>
      <c r="C13" s="62">
        <v>11.53</v>
      </c>
      <c r="D13" s="63">
        <v>9.45</v>
      </c>
      <c r="E13" s="64">
        <f t="shared" si="0"/>
        <v>3.4999999999999996</v>
      </c>
      <c r="F13" s="65">
        <f t="shared" si="1"/>
        <v>0.5942857142857144</v>
      </c>
      <c r="G13" s="44"/>
      <c r="H13" s="50">
        <v>1</v>
      </c>
      <c r="I13" s="54"/>
      <c r="J13" s="55">
        <v>2</v>
      </c>
      <c r="K13" s="54"/>
      <c r="L13" s="55">
        <v>4</v>
      </c>
      <c r="M13" s="54">
        <v>11.52</v>
      </c>
      <c r="N13" s="55">
        <v>5</v>
      </c>
      <c r="O13" s="54"/>
      <c r="P13" s="55">
        <v>6</v>
      </c>
      <c r="Q13" s="54"/>
      <c r="R13" s="55">
        <v>7</v>
      </c>
      <c r="S13" s="54"/>
      <c r="T13" s="55">
        <v>8</v>
      </c>
      <c r="U13" s="54"/>
      <c r="V13" s="53">
        <f t="shared" si="2"/>
        <v>11.52</v>
      </c>
      <c r="W13" s="86">
        <f t="shared" si="3"/>
        <v>11.52</v>
      </c>
      <c r="X13" s="86">
        <f t="shared" si="4"/>
        <v>0</v>
      </c>
    </row>
    <row r="14" spans="1:24" s="18" customFormat="1" ht="18" customHeight="1">
      <c r="A14" s="17"/>
      <c r="B14" s="31">
        <v>4</v>
      </c>
      <c r="C14" s="62">
        <v>11.53</v>
      </c>
      <c r="D14" s="63">
        <v>9.4</v>
      </c>
      <c r="E14" s="64">
        <f t="shared" si="0"/>
        <v>3.4814814814814814</v>
      </c>
      <c r="F14" s="65">
        <f t="shared" si="1"/>
        <v>0.6118085106382976</v>
      </c>
      <c r="G14" s="44"/>
      <c r="H14" s="50">
        <v>1</v>
      </c>
      <c r="I14" s="54"/>
      <c r="J14" s="55">
        <v>2</v>
      </c>
      <c r="K14" s="54"/>
      <c r="L14" s="55">
        <v>3</v>
      </c>
      <c r="M14" s="54">
        <v>11.52</v>
      </c>
      <c r="N14" s="55">
        <v>5</v>
      </c>
      <c r="O14" s="54"/>
      <c r="P14" s="55">
        <v>6</v>
      </c>
      <c r="Q14" s="54"/>
      <c r="R14" s="55">
        <v>7</v>
      </c>
      <c r="S14" s="54"/>
      <c r="T14" s="55">
        <v>8</v>
      </c>
      <c r="U14" s="54"/>
      <c r="V14" s="53">
        <f t="shared" si="2"/>
        <v>11.52</v>
      </c>
      <c r="W14" s="86">
        <f t="shared" si="3"/>
        <v>11.52</v>
      </c>
      <c r="X14" s="86">
        <f t="shared" si="4"/>
        <v>0</v>
      </c>
    </row>
    <row r="15" spans="1:24" s="18" customFormat="1" ht="18" customHeight="1">
      <c r="A15" s="17"/>
      <c r="B15" s="31">
        <v>5</v>
      </c>
      <c r="C15" s="62">
        <v>11.51</v>
      </c>
      <c r="D15" s="63">
        <v>9.36</v>
      </c>
      <c r="E15" s="64">
        <f t="shared" si="0"/>
        <v>3.4666666666666663</v>
      </c>
      <c r="F15" s="65">
        <f t="shared" si="1"/>
        <v>0.6201923076923078</v>
      </c>
      <c r="G15" s="44"/>
      <c r="H15" s="50">
        <v>1</v>
      </c>
      <c r="I15" s="54"/>
      <c r="J15" s="55">
        <v>2</v>
      </c>
      <c r="K15" s="54"/>
      <c r="L15" s="55">
        <v>3</v>
      </c>
      <c r="M15" s="54"/>
      <c r="N15" s="55">
        <v>4</v>
      </c>
      <c r="O15" s="54"/>
      <c r="P15" s="55">
        <v>6</v>
      </c>
      <c r="Q15" s="54">
        <v>11.5</v>
      </c>
      <c r="R15" s="55">
        <v>7</v>
      </c>
      <c r="S15" s="54"/>
      <c r="T15" s="55">
        <v>8</v>
      </c>
      <c r="U15" s="54"/>
      <c r="V15" s="53">
        <f t="shared" si="2"/>
        <v>11.5</v>
      </c>
      <c r="W15" s="86">
        <f t="shared" si="3"/>
        <v>11.5</v>
      </c>
      <c r="X15" s="86">
        <f t="shared" si="4"/>
        <v>0</v>
      </c>
    </row>
    <row r="16" spans="1:24" s="18" customFormat="1" ht="18" customHeight="1">
      <c r="A16" s="17"/>
      <c r="B16" s="31">
        <v>6</v>
      </c>
      <c r="C16" s="62">
        <v>11.51</v>
      </c>
      <c r="D16" s="63">
        <v>9.41</v>
      </c>
      <c r="E16" s="64">
        <f t="shared" si="0"/>
        <v>3.485185185185185</v>
      </c>
      <c r="F16" s="65">
        <f t="shared" si="1"/>
        <v>0.6025504782146652</v>
      </c>
      <c r="G16" s="44"/>
      <c r="H16" s="50">
        <v>1</v>
      </c>
      <c r="I16" s="54"/>
      <c r="J16" s="55">
        <v>2</v>
      </c>
      <c r="K16" s="54"/>
      <c r="L16" s="55">
        <v>3</v>
      </c>
      <c r="M16" s="54"/>
      <c r="N16" s="55">
        <v>4</v>
      </c>
      <c r="O16" s="54"/>
      <c r="P16" s="55">
        <v>5</v>
      </c>
      <c r="Q16" s="54">
        <v>11.5</v>
      </c>
      <c r="R16" s="55">
        <v>7</v>
      </c>
      <c r="S16" s="54"/>
      <c r="T16" s="55">
        <v>8</v>
      </c>
      <c r="U16" s="54"/>
      <c r="V16" s="53">
        <f t="shared" si="2"/>
        <v>11.5</v>
      </c>
      <c r="W16" s="86">
        <f t="shared" si="3"/>
        <v>11.5</v>
      </c>
      <c r="X16" s="86">
        <f t="shared" si="4"/>
        <v>0</v>
      </c>
    </row>
    <row r="17" spans="1:24" s="18" customFormat="1" ht="18" customHeight="1">
      <c r="A17" s="17"/>
      <c r="B17" s="31">
        <v>7</v>
      </c>
      <c r="C17" s="62"/>
      <c r="D17" s="63"/>
      <c r="E17" s="64">
        <f t="shared" si="0"/>
        <v>0</v>
      </c>
      <c r="F17" s="65" t="e">
        <f t="shared" si="1"/>
        <v>#DIV/0!</v>
      </c>
      <c r="G17" s="44"/>
      <c r="H17" s="50">
        <v>1</v>
      </c>
      <c r="I17" s="54"/>
      <c r="J17" s="55">
        <v>2</v>
      </c>
      <c r="K17" s="54"/>
      <c r="L17" s="55">
        <v>3</v>
      </c>
      <c r="M17" s="54"/>
      <c r="N17" s="55">
        <v>4</v>
      </c>
      <c r="O17" s="54"/>
      <c r="P17" s="55">
        <v>5</v>
      </c>
      <c r="Q17" s="54"/>
      <c r="R17" s="55">
        <v>6</v>
      </c>
      <c r="S17" s="54"/>
      <c r="T17" s="55">
        <v>8</v>
      </c>
      <c r="U17" s="54"/>
      <c r="V17" s="53">
        <f t="shared" si="2"/>
        <v>0</v>
      </c>
      <c r="W17" s="86">
        <f t="shared" si="3"/>
        <v>0</v>
      </c>
      <c r="X17" s="86">
        <f t="shared" si="4"/>
        <v>0</v>
      </c>
    </row>
    <row r="18" spans="1:24" s="18" customFormat="1" ht="18" customHeight="1">
      <c r="A18" s="17"/>
      <c r="B18" s="31">
        <v>8</v>
      </c>
      <c r="C18" s="66"/>
      <c r="D18" s="67"/>
      <c r="E18" s="68">
        <f t="shared" si="0"/>
        <v>0</v>
      </c>
      <c r="F18" s="69" t="e">
        <f t="shared" si="1"/>
        <v>#DIV/0!</v>
      </c>
      <c r="G18" s="45"/>
      <c r="H18" s="50">
        <v>1</v>
      </c>
      <c r="I18" s="56"/>
      <c r="J18" s="57">
        <v>2</v>
      </c>
      <c r="K18" s="56"/>
      <c r="L18" s="57">
        <v>3</v>
      </c>
      <c r="M18" s="56"/>
      <c r="N18" s="57">
        <v>4</v>
      </c>
      <c r="O18" s="56"/>
      <c r="P18" s="57">
        <v>5</v>
      </c>
      <c r="Q18" s="56"/>
      <c r="R18" s="57">
        <v>6</v>
      </c>
      <c r="S18" s="56"/>
      <c r="T18" s="57">
        <v>7</v>
      </c>
      <c r="U18" s="56"/>
      <c r="V18" s="100">
        <f t="shared" si="2"/>
        <v>0</v>
      </c>
      <c r="W18" s="101">
        <f t="shared" si="3"/>
        <v>0</v>
      </c>
      <c r="X18" s="101">
        <f t="shared" si="4"/>
        <v>0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10" t="s">
        <v>10</v>
      </c>
      <c r="E21" s="110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10" t="s">
        <v>61</v>
      </c>
      <c r="E22" s="110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11"/>
      <c r="E23" s="111"/>
      <c r="F23" s="21" t="s">
        <v>6</v>
      </c>
      <c r="G23" s="41"/>
      <c r="H23" s="112" t="s">
        <v>27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9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08" t="s">
        <v>28</v>
      </c>
      <c r="L24" s="108"/>
      <c r="M24" s="108"/>
      <c r="N24" s="108"/>
      <c r="O24" s="108"/>
      <c r="P24" s="108"/>
      <c r="Q24" s="108"/>
      <c r="R24" s="73"/>
      <c r="S24" s="73"/>
      <c r="T24" s="108"/>
      <c r="U24" s="109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05" t="s">
        <v>0</v>
      </c>
      <c r="I25" s="70"/>
      <c r="J25" s="105" t="s">
        <v>0</v>
      </c>
      <c r="K25" s="73"/>
      <c r="L25" s="105" t="s">
        <v>0</v>
      </c>
      <c r="M25" s="73"/>
      <c r="N25" s="105" t="s">
        <v>0</v>
      </c>
      <c r="O25" s="73"/>
      <c r="P25" s="105" t="s">
        <v>0</v>
      </c>
      <c r="Q25" s="73"/>
      <c r="R25" s="105" t="s">
        <v>0</v>
      </c>
      <c r="S25" s="73"/>
      <c r="T25" s="105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06"/>
      <c r="I26" s="75" t="s">
        <v>62</v>
      </c>
      <c r="J26" s="106"/>
      <c r="K26" s="75" t="s">
        <v>62</v>
      </c>
      <c r="L26" s="106"/>
      <c r="M26" s="75" t="s">
        <v>62</v>
      </c>
      <c r="N26" s="106"/>
      <c r="O26" s="75" t="s">
        <v>62</v>
      </c>
      <c r="P26" s="106"/>
      <c r="Q26" s="75" t="s">
        <v>62</v>
      </c>
      <c r="R26" s="106"/>
      <c r="S26" s="75" t="s">
        <v>62</v>
      </c>
      <c r="T26" s="106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/>
      <c r="D27" s="59"/>
      <c r="E27" s="102" t="e">
        <f>D27/$D$23</f>
        <v>#DIV/0!</v>
      </c>
      <c r="F27" s="61" t="e">
        <f>(C27-D27)/E27</f>
        <v>#DIV/0!</v>
      </c>
      <c r="G27" s="43"/>
      <c r="H27" s="50">
        <v>2</v>
      </c>
      <c r="I27" s="51"/>
      <c r="J27" s="52">
        <v>3</v>
      </c>
      <c r="K27" s="51"/>
      <c r="L27" s="52">
        <v>4</v>
      </c>
      <c r="M27" s="51"/>
      <c r="N27" s="52">
        <v>5</v>
      </c>
      <c r="O27" s="51"/>
      <c r="P27" s="52">
        <v>6</v>
      </c>
      <c r="Q27" s="51"/>
      <c r="R27" s="52">
        <v>7</v>
      </c>
      <c r="S27" s="51"/>
      <c r="T27" s="52">
        <v>8</v>
      </c>
      <c r="U27" s="51"/>
      <c r="V27" s="53">
        <f>MAX(I27,K27,M27,O27,Q27,S27,)</f>
        <v>0</v>
      </c>
      <c r="W27" s="86">
        <f>MIN(I27,K27,M27,O27,Q27,S27,U27)</f>
        <v>0</v>
      </c>
      <c r="X27" s="86">
        <f>V27-W27</f>
        <v>0</v>
      </c>
    </row>
    <row r="28" spans="1:24" s="18" customFormat="1" ht="18" customHeight="1">
      <c r="A28" s="17"/>
      <c r="B28" s="31">
        <v>2</v>
      </c>
      <c r="C28" s="62"/>
      <c r="D28" s="63"/>
      <c r="E28" s="64" t="e">
        <f aca="true" t="shared" si="5" ref="E28:E34">D28/$D$23</f>
        <v>#DIV/0!</v>
      </c>
      <c r="F28" s="65" t="e">
        <f aca="true" t="shared" si="6" ref="F28:F34">(C28-D28)/E28</f>
        <v>#DIV/0!</v>
      </c>
      <c r="G28" s="44"/>
      <c r="H28" s="50">
        <v>1</v>
      </c>
      <c r="I28" s="54"/>
      <c r="J28" s="55">
        <v>3</v>
      </c>
      <c r="K28" s="54"/>
      <c r="L28" s="55">
        <v>4</v>
      </c>
      <c r="M28" s="54"/>
      <c r="N28" s="55">
        <v>5</v>
      </c>
      <c r="O28" s="54"/>
      <c r="P28" s="55">
        <v>6</v>
      </c>
      <c r="Q28" s="54"/>
      <c r="R28" s="55">
        <v>7</v>
      </c>
      <c r="S28" s="54"/>
      <c r="T28" s="55">
        <v>8</v>
      </c>
      <c r="U28" s="54"/>
      <c r="V28" s="53">
        <f aca="true" t="shared" si="7" ref="V28:V34">MAX(I28,K28,M28,O28,Q28,S28,)</f>
        <v>0</v>
      </c>
      <c r="W28" s="86">
        <f aca="true" t="shared" si="8" ref="W28:W34">MIN(I28,K28,M28,O28,Q28,S28,U28)</f>
        <v>0</v>
      </c>
      <c r="X28" s="86">
        <f aca="true" t="shared" si="9" ref="X28:X34">V28-W28</f>
        <v>0</v>
      </c>
    </row>
    <row r="29" spans="1:24" s="18" customFormat="1" ht="18" customHeight="1">
      <c r="A29" s="17"/>
      <c r="B29" s="31">
        <v>3</v>
      </c>
      <c r="C29" s="62"/>
      <c r="D29" s="63"/>
      <c r="E29" s="64" t="e">
        <f t="shared" si="5"/>
        <v>#DIV/0!</v>
      </c>
      <c r="F29" s="65" t="e">
        <f t="shared" si="6"/>
        <v>#DIV/0!</v>
      </c>
      <c r="G29" s="44"/>
      <c r="H29" s="50">
        <v>1</v>
      </c>
      <c r="I29" s="54"/>
      <c r="J29" s="55">
        <v>2</v>
      </c>
      <c r="K29" s="54"/>
      <c r="L29" s="55">
        <v>4</v>
      </c>
      <c r="M29" s="54"/>
      <c r="N29" s="55">
        <v>5</v>
      </c>
      <c r="O29" s="54"/>
      <c r="P29" s="55">
        <v>6</v>
      </c>
      <c r="Q29" s="54"/>
      <c r="R29" s="55">
        <v>7</v>
      </c>
      <c r="S29" s="54"/>
      <c r="T29" s="55">
        <v>8</v>
      </c>
      <c r="U29" s="54"/>
      <c r="V29" s="53">
        <f t="shared" si="7"/>
        <v>0</v>
      </c>
      <c r="W29" s="86">
        <f t="shared" si="8"/>
        <v>0</v>
      </c>
      <c r="X29" s="86">
        <f t="shared" si="9"/>
        <v>0</v>
      </c>
    </row>
    <row r="30" spans="1:24" s="18" customFormat="1" ht="18" customHeight="1">
      <c r="A30" s="17"/>
      <c r="B30" s="31">
        <v>4</v>
      </c>
      <c r="C30" s="62"/>
      <c r="D30" s="63"/>
      <c r="E30" s="64" t="e">
        <f t="shared" si="5"/>
        <v>#DIV/0!</v>
      </c>
      <c r="F30" s="65" t="e">
        <f t="shared" si="6"/>
        <v>#DIV/0!</v>
      </c>
      <c r="G30" s="44"/>
      <c r="H30" s="50">
        <v>1</v>
      </c>
      <c r="I30" s="54"/>
      <c r="J30" s="55">
        <v>2</v>
      </c>
      <c r="K30" s="54"/>
      <c r="L30" s="55">
        <v>3</v>
      </c>
      <c r="M30" s="54"/>
      <c r="N30" s="55">
        <v>5</v>
      </c>
      <c r="O30" s="54"/>
      <c r="P30" s="55">
        <v>6</v>
      </c>
      <c r="Q30" s="54"/>
      <c r="R30" s="55">
        <v>7</v>
      </c>
      <c r="S30" s="54"/>
      <c r="T30" s="55">
        <v>8</v>
      </c>
      <c r="U30" s="54"/>
      <c r="V30" s="53">
        <f t="shared" si="7"/>
        <v>0</v>
      </c>
      <c r="W30" s="86">
        <f t="shared" si="8"/>
        <v>0</v>
      </c>
      <c r="X30" s="86">
        <f t="shared" si="9"/>
        <v>0</v>
      </c>
    </row>
    <row r="31" spans="1:24" s="18" customFormat="1" ht="18" customHeight="1">
      <c r="A31" s="17"/>
      <c r="B31" s="31">
        <v>5</v>
      </c>
      <c r="C31" s="62"/>
      <c r="D31" s="63"/>
      <c r="E31" s="64" t="e">
        <f t="shared" si="5"/>
        <v>#DIV/0!</v>
      </c>
      <c r="F31" s="65" t="e">
        <f t="shared" si="6"/>
        <v>#DIV/0!</v>
      </c>
      <c r="G31" s="44"/>
      <c r="H31" s="50">
        <v>1</v>
      </c>
      <c r="I31" s="54"/>
      <c r="J31" s="55">
        <v>2</v>
      </c>
      <c r="K31" s="54"/>
      <c r="L31" s="55">
        <v>3</v>
      </c>
      <c r="M31" s="54"/>
      <c r="N31" s="55">
        <v>4</v>
      </c>
      <c r="O31" s="54"/>
      <c r="P31" s="55">
        <v>6</v>
      </c>
      <c r="Q31" s="54"/>
      <c r="R31" s="55">
        <v>7</v>
      </c>
      <c r="S31" s="54"/>
      <c r="T31" s="55">
        <v>8</v>
      </c>
      <c r="U31" s="54"/>
      <c r="V31" s="53">
        <f t="shared" si="7"/>
        <v>0</v>
      </c>
      <c r="W31" s="86">
        <f t="shared" si="8"/>
        <v>0</v>
      </c>
      <c r="X31" s="86">
        <f t="shared" si="9"/>
        <v>0</v>
      </c>
    </row>
    <row r="32" spans="1:24" s="18" customFormat="1" ht="18" customHeight="1">
      <c r="A32" s="17"/>
      <c r="B32" s="31">
        <v>6</v>
      </c>
      <c r="C32" s="62"/>
      <c r="D32" s="63"/>
      <c r="E32" s="64" t="e">
        <f t="shared" si="5"/>
        <v>#DIV/0!</v>
      </c>
      <c r="F32" s="65" t="e">
        <f t="shared" si="6"/>
        <v>#DIV/0!</v>
      </c>
      <c r="G32" s="44"/>
      <c r="H32" s="50">
        <v>1</v>
      </c>
      <c r="I32" s="54"/>
      <c r="J32" s="55">
        <v>2</v>
      </c>
      <c r="K32" s="54"/>
      <c r="L32" s="55">
        <v>3</v>
      </c>
      <c r="M32" s="54"/>
      <c r="N32" s="55">
        <v>4</v>
      </c>
      <c r="O32" s="54"/>
      <c r="P32" s="55">
        <v>5</v>
      </c>
      <c r="Q32" s="54"/>
      <c r="R32" s="55">
        <v>7</v>
      </c>
      <c r="S32" s="54"/>
      <c r="T32" s="55">
        <v>8</v>
      </c>
      <c r="U32" s="54"/>
      <c r="V32" s="53">
        <f t="shared" si="7"/>
        <v>0</v>
      </c>
      <c r="W32" s="86">
        <f t="shared" si="8"/>
        <v>0</v>
      </c>
      <c r="X32" s="86">
        <f t="shared" si="9"/>
        <v>0</v>
      </c>
    </row>
    <row r="33" spans="1:24" s="18" customFormat="1" ht="18" customHeight="1">
      <c r="A33" s="17"/>
      <c r="B33" s="31">
        <v>7</v>
      </c>
      <c r="C33" s="62"/>
      <c r="D33" s="63"/>
      <c r="E33" s="64" t="e">
        <f t="shared" si="5"/>
        <v>#DIV/0!</v>
      </c>
      <c r="F33" s="65" t="e">
        <f t="shared" si="6"/>
        <v>#DIV/0!</v>
      </c>
      <c r="G33" s="44"/>
      <c r="H33" s="50">
        <v>1</v>
      </c>
      <c r="I33" s="54"/>
      <c r="J33" s="55">
        <v>2</v>
      </c>
      <c r="K33" s="54"/>
      <c r="L33" s="55">
        <v>3</v>
      </c>
      <c r="M33" s="54"/>
      <c r="N33" s="55">
        <v>4</v>
      </c>
      <c r="O33" s="54"/>
      <c r="P33" s="55">
        <v>5</v>
      </c>
      <c r="Q33" s="54"/>
      <c r="R33" s="55">
        <v>6</v>
      </c>
      <c r="S33" s="54"/>
      <c r="T33" s="55">
        <v>8</v>
      </c>
      <c r="U33" s="54"/>
      <c r="V33" s="53">
        <f t="shared" si="7"/>
        <v>0</v>
      </c>
      <c r="W33" s="86">
        <f t="shared" si="8"/>
        <v>0</v>
      </c>
      <c r="X33" s="86">
        <f t="shared" si="9"/>
        <v>0</v>
      </c>
    </row>
    <row r="34" spans="1:24" s="18" customFormat="1" ht="18" customHeight="1">
      <c r="A34" s="17"/>
      <c r="B34" s="31">
        <v>8</v>
      </c>
      <c r="C34" s="66"/>
      <c r="D34" s="67"/>
      <c r="E34" s="68" t="e">
        <f t="shared" si="5"/>
        <v>#DIV/0!</v>
      </c>
      <c r="F34" s="69" t="e">
        <f t="shared" si="6"/>
        <v>#DIV/0!</v>
      </c>
      <c r="G34" s="45"/>
      <c r="H34" s="99">
        <v>1</v>
      </c>
      <c r="I34" s="56"/>
      <c r="J34" s="57">
        <v>2</v>
      </c>
      <c r="K34" s="56"/>
      <c r="L34" s="57">
        <v>3</v>
      </c>
      <c r="M34" s="56"/>
      <c r="N34" s="57">
        <v>4</v>
      </c>
      <c r="O34" s="56"/>
      <c r="P34" s="57">
        <v>5</v>
      </c>
      <c r="Q34" s="56"/>
      <c r="R34" s="57">
        <v>6</v>
      </c>
      <c r="S34" s="56"/>
      <c r="T34" s="57">
        <v>7</v>
      </c>
      <c r="U34" s="56"/>
      <c r="V34" s="100">
        <f t="shared" si="7"/>
        <v>0</v>
      </c>
      <c r="W34" s="101">
        <f t="shared" si="8"/>
        <v>0</v>
      </c>
      <c r="X34" s="101">
        <f t="shared" si="9"/>
        <v>0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03" t="s">
        <v>79</v>
      </c>
    </row>
  </sheetData>
  <sheetProtection/>
  <mergeCells count="27">
    <mergeCell ref="D23:E23"/>
    <mergeCell ref="H23:U23"/>
    <mergeCell ref="K24:Q24"/>
    <mergeCell ref="H25:H26"/>
    <mergeCell ref="J25:J26"/>
    <mergeCell ref="L25:L26"/>
    <mergeCell ref="N25:N26"/>
    <mergeCell ref="P25:P26"/>
    <mergeCell ref="R25:R26"/>
    <mergeCell ref="T25:T26"/>
    <mergeCell ref="L2:T2"/>
    <mergeCell ref="T8:U8"/>
    <mergeCell ref="T24:U24"/>
    <mergeCell ref="D22:E22"/>
    <mergeCell ref="D21:E21"/>
    <mergeCell ref="D7:E7"/>
    <mergeCell ref="D5:E5"/>
    <mergeCell ref="D6:E6"/>
    <mergeCell ref="K8:Q8"/>
    <mergeCell ref="H7:U7"/>
    <mergeCell ref="H9:H10"/>
    <mergeCell ref="P9:P10"/>
    <mergeCell ref="R9:R10"/>
    <mergeCell ref="T9:T10"/>
    <mergeCell ref="J9:J10"/>
    <mergeCell ref="L9:L10"/>
    <mergeCell ref="N9:N10"/>
  </mergeCells>
  <printOptions/>
  <pageMargins left="0.1968503937007874" right="0" top="0.1968503937007874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69</v>
      </c>
      <c r="D2" s="77"/>
      <c r="E2" s="79" t="s">
        <v>35</v>
      </c>
      <c r="F2" s="4"/>
      <c r="G2" s="4"/>
      <c r="H2" s="4"/>
      <c r="I2" s="4"/>
      <c r="J2" s="78"/>
      <c r="K2" s="4"/>
      <c r="L2" s="107" t="s">
        <v>81</v>
      </c>
      <c r="M2" s="107"/>
      <c r="N2" s="107"/>
      <c r="O2" s="107"/>
      <c r="P2" s="107"/>
      <c r="Q2" s="107"/>
      <c r="R2" s="107"/>
      <c r="S2" s="107"/>
      <c r="T2" s="107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10" t="s">
        <v>10</v>
      </c>
      <c r="E5" s="110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10" t="s">
        <v>21</v>
      </c>
      <c r="E6" s="110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11">
        <v>2.7</v>
      </c>
      <c r="E7" s="111"/>
      <c r="F7" s="21" t="s">
        <v>6</v>
      </c>
      <c r="G7" s="41"/>
      <c r="H7" s="112" t="s">
        <v>27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08" t="s">
        <v>28</v>
      </c>
      <c r="L8" s="108"/>
      <c r="M8" s="108"/>
      <c r="N8" s="108"/>
      <c r="O8" s="108"/>
      <c r="P8" s="108"/>
      <c r="Q8" s="108"/>
      <c r="R8" s="73"/>
      <c r="S8" s="73"/>
      <c r="T8" s="108"/>
      <c r="U8" s="109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05" t="s">
        <v>0</v>
      </c>
      <c r="I9" s="70"/>
      <c r="J9" s="105" t="s">
        <v>0</v>
      </c>
      <c r="K9" s="73"/>
      <c r="L9" s="105" t="s">
        <v>0</v>
      </c>
      <c r="M9" s="73"/>
      <c r="N9" s="105" t="s">
        <v>0</v>
      </c>
      <c r="O9" s="73"/>
      <c r="P9" s="105" t="s">
        <v>0</v>
      </c>
      <c r="Q9" s="73"/>
      <c r="R9" s="105" t="s">
        <v>0</v>
      </c>
      <c r="S9" s="73"/>
      <c r="T9" s="105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06"/>
      <c r="I10" s="75" t="s">
        <v>62</v>
      </c>
      <c r="J10" s="106"/>
      <c r="K10" s="75" t="s">
        <v>62</v>
      </c>
      <c r="L10" s="106"/>
      <c r="M10" s="75" t="s">
        <v>62</v>
      </c>
      <c r="N10" s="106"/>
      <c r="O10" s="75" t="s">
        <v>62</v>
      </c>
      <c r="P10" s="106"/>
      <c r="Q10" s="75" t="s">
        <v>62</v>
      </c>
      <c r="R10" s="106"/>
      <c r="S10" s="75" t="s">
        <v>62</v>
      </c>
      <c r="T10" s="106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>
        <v>11.47</v>
      </c>
      <c r="D11" s="59">
        <v>9.09</v>
      </c>
      <c r="E11" s="60">
        <f>D11/$D$7</f>
        <v>3.3666666666666663</v>
      </c>
      <c r="F11" s="61">
        <f>(C11-D11)/E11</f>
        <v>0.7069306930693072</v>
      </c>
      <c r="G11" s="43"/>
      <c r="H11" s="50">
        <v>2</v>
      </c>
      <c r="I11" s="51">
        <v>11.46</v>
      </c>
      <c r="J11" s="52">
        <v>3</v>
      </c>
      <c r="K11" s="51"/>
      <c r="L11" s="52">
        <v>4</v>
      </c>
      <c r="M11" s="51"/>
      <c r="N11" s="52">
        <v>5</v>
      </c>
      <c r="O11" s="51"/>
      <c r="P11" s="52">
        <v>0</v>
      </c>
      <c r="Q11" s="51"/>
      <c r="R11" s="52">
        <v>7</v>
      </c>
      <c r="S11" s="51"/>
      <c r="T11" s="52">
        <v>8</v>
      </c>
      <c r="U11" s="51"/>
      <c r="V11" s="53">
        <f>MAX(I11,K11,M11,O11,Q11,S11,)</f>
        <v>11.46</v>
      </c>
      <c r="W11" s="86">
        <f>MIN(I11,K11,M11,O11,Q11,S11,U11)</f>
        <v>11.46</v>
      </c>
      <c r="X11" s="86">
        <f>V11-W11</f>
        <v>0</v>
      </c>
    </row>
    <row r="12" spans="1:24" s="18" customFormat="1" ht="18" customHeight="1">
      <c r="A12" s="17"/>
      <c r="B12" s="31">
        <v>2</v>
      </c>
      <c r="C12" s="62">
        <v>11.47</v>
      </c>
      <c r="D12" s="63">
        <v>9.09</v>
      </c>
      <c r="E12" s="64">
        <f aca="true" t="shared" si="0" ref="E12:E18">D12/$D$7</f>
        <v>3.3666666666666663</v>
      </c>
      <c r="F12" s="65">
        <f aca="true" t="shared" si="1" ref="F12:F18">(C12-D12)/E12</f>
        <v>0.7069306930693072</v>
      </c>
      <c r="G12" s="44"/>
      <c r="H12" s="50">
        <v>1</v>
      </c>
      <c r="I12" s="54">
        <v>11.46</v>
      </c>
      <c r="J12" s="55">
        <v>3</v>
      </c>
      <c r="K12" s="54"/>
      <c r="L12" s="55">
        <v>4</v>
      </c>
      <c r="M12" s="54"/>
      <c r="N12" s="55">
        <v>5</v>
      </c>
      <c r="O12" s="54"/>
      <c r="P12" s="55">
        <v>6</v>
      </c>
      <c r="Q12" s="54"/>
      <c r="R12" s="55">
        <v>7</v>
      </c>
      <c r="S12" s="54"/>
      <c r="T12" s="55">
        <v>8</v>
      </c>
      <c r="U12" s="54"/>
      <c r="V12" s="53">
        <f aca="true" t="shared" si="2" ref="V12:V18">MAX(I12,K12,M12,O12,Q12,S12,)</f>
        <v>11.46</v>
      </c>
      <c r="W12" s="86">
        <f aca="true" t="shared" si="3" ref="W12:W18">MIN(I12,K12,M12,O12,Q12,S12,U12)</f>
        <v>11.46</v>
      </c>
      <c r="X12" s="86">
        <f aca="true" t="shared" si="4" ref="X12:X18">V12-W12</f>
        <v>0</v>
      </c>
    </row>
    <row r="13" spans="1:24" s="18" customFormat="1" ht="18" customHeight="1">
      <c r="A13" s="17"/>
      <c r="B13" s="31">
        <v>3</v>
      </c>
      <c r="C13" s="62">
        <v>11.52</v>
      </c>
      <c r="D13" s="63">
        <v>9.18</v>
      </c>
      <c r="E13" s="64">
        <f t="shared" si="0"/>
        <v>3.3999999999999995</v>
      </c>
      <c r="F13" s="65">
        <f t="shared" si="1"/>
        <v>0.6882352941176472</v>
      </c>
      <c r="G13" s="44"/>
      <c r="H13" s="50">
        <v>1</v>
      </c>
      <c r="I13" s="54"/>
      <c r="J13" s="55">
        <v>2</v>
      </c>
      <c r="K13" s="54"/>
      <c r="L13" s="55">
        <v>4</v>
      </c>
      <c r="M13" s="54">
        <v>11.51</v>
      </c>
      <c r="N13" s="55">
        <v>5</v>
      </c>
      <c r="O13" s="54"/>
      <c r="P13" s="55">
        <v>6</v>
      </c>
      <c r="Q13" s="54"/>
      <c r="R13" s="55">
        <v>7</v>
      </c>
      <c r="S13" s="54"/>
      <c r="T13" s="55">
        <v>8</v>
      </c>
      <c r="U13" s="54"/>
      <c r="V13" s="53">
        <f t="shared" si="2"/>
        <v>11.51</v>
      </c>
      <c r="W13" s="86">
        <f t="shared" si="3"/>
        <v>11.51</v>
      </c>
      <c r="X13" s="86">
        <f t="shared" si="4"/>
        <v>0</v>
      </c>
    </row>
    <row r="14" spans="1:24" s="18" customFormat="1" ht="18" customHeight="1">
      <c r="A14" s="17"/>
      <c r="B14" s="31">
        <v>4</v>
      </c>
      <c r="C14" s="62">
        <v>11.52</v>
      </c>
      <c r="D14" s="63">
        <v>9.15</v>
      </c>
      <c r="E14" s="64">
        <f t="shared" si="0"/>
        <v>3.388888888888889</v>
      </c>
      <c r="F14" s="65">
        <f t="shared" si="1"/>
        <v>0.6993442622950817</v>
      </c>
      <c r="G14" s="44"/>
      <c r="H14" s="50">
        <v>1</v>
      </c>
      <c r="I14" s="54"/>
      <c r="J14" s="55">
        <v>2</v>
      </c>
      <c r="K14" s="54"/>
      <c r="L14" s="55">
        <v>3</v>
      </c>
      <c r="M14" s="54">
        <v>11.51</v>
      </c>
      <c r="N14" s="55">
        <v>5</v>
      </c>
      <c r="O14" s="54"/>
      <c r="P14" s="55">
        <v>6</v>
      </c>
      <c r="Q14" s="54"/>
      <c r="R14" s="55">
        <v>7</v>
      </c>
      <c r="S14" s="54"/>
      <c r="T14" s="55">
        <v>8</v>
      </c>
      <c r="U14" s="54"/>
      <c r="V14" s="53">
        <f t="shared" si="2"/>
        <v>11.51</v>
      </c>
      <c r="W14" s="86">
        <f t="shared" si="3"/>
        <v>11.51</v>
      </c>
      <c r="X14" s="86">
        <f t="shared" si="4"/>
        <v>0</v>
      </c>
    </row>
    <row r="15" spans="1:24" s="18" customFormat="1" ht="18" customHeight="1">
      <c r="A15" s="17"/>
      <c r="B15" s="31">
        <v>5</v>
      </c>
      <c r="C15" s="62">
        <v>11.51</v>
      </c>
      <c r="D15" s="63">
        <v>9.08</v>
      </c>
      <c r="E15" s="64">
        <f t="shared" si="0"/>
        <v>3.3629629629629627</v>
      </c>
      <c r="F15" s="65">
        <f t="shared" si="1"/>
        <v>0.7225770925110132</v>
      </c>
      <c r="G15" s="44"/>
      <c r="H15" s="50">
        <v>1</v>
      </c>
      <c r="I15" s="54"/>
      <c r="J15" s="55">
        <v>2</v>
      </c>
      <c r="K15" s="54"/>
      <c r="L15" s="55">
        <v>3</v>
      </c>
      <c r="M15" s="54"/>
      <c r="N15" s="55">
        <v>4</v>
      </c>
      <c r="O15" s="54"/>
      <c r="P15" s="55">
        <v>6</v>
      </c>
      <c r="Q15" s="54">
        <v>11.5</v>
      </c>
      <c r="R15" s="55">
        <v>7</v>
      </c>
      <c r="S15" s="54"/>
      <c r="T15" s="55">
        <v>8</v>
      </c>
      <c r="U15" s="54"/>
      <c r="V15" s="53">
        <f>MAX(I15,K15,M15,O15,Q15,S15,)</f>
        <v>11.5</v>
      </c>
      <c r="W15" s="86">
        <f>MIN(I15,K15,M15,O15,Q15,S15,U15)</f>
        <v>11.5</v>
      </c>
      <c r="X15" s="86">
        <f t="shared" si="4"/>
        <v>0</v>
      </c>
    </row>
    <row r="16" spans="1:24" s="18" customFormat="1" ht="18" customHeight="1">
      <c r="A16" s="17"/>
      <c r="B16" s="31">
        <v>6</v>
      </c>
      <c r="C16" s="62">
        <v>11.51</v>
      </c>
      <c r="D16" s="63">
        <v>9.03</v>
      </c>
      <c r="E16" s="64">
        <f t="shared" si="0"/>
        <v>3.344444444444444</v>
      </c>
      <c r="F16" s="65">
        <f t="shared" si="1"/>
        <v>0.741528239202658</v>
      </c>
      <c r="G16" s="44"/>
      <c r="H16" s="50">
        <v>1</v>
      </c>
      <c r="I16" s="54"/>
      <c r="J16" s="55">
        <v>2</v>
      </c>
      <c r="K16" s="54"/>
      <c r="L16" s="55">
        <v>3</v>
      </c>
      <c r="M16" s="54"/>
      <c r="N16" s="55">
        <v>4</v>
      </c>
      <c r="O16" s="54"/>
      <c r="P16" s="55">
        <v>5</v>
      </c>
      <c r="Q16" s="54">
        <v>11.5</v>
      </c>
      <c r="R16" s="55">
        <v>7</v>
      </c>
      <c r="S16" s="54"/>
      <c r="T16" s="55">
        <v>8</v>
      </c>
      <c r="U16" s="54"/>
      <c r="V16" s="53">
        <f t="shared" si="2"/>
        <v>11.5</v>
      </c>
      <c r="W16" s="86">
        <f t="shared" si="3"/>
        <v>11.5</v>
      </c>
      <c r="X16" s="86">
        <f t="shared" si="4"/>
        <v>0</v>
      </c>
    </row>
    <row r="17" spans="1:24" s="18" customFormat="1" ht="18" customHeight="1">
      <c r="A17" s="17"/>
      <c r="B17" s="31">
        <v>7</v>
      </c>
      <c r="C17" s="62"/>
      <c r="D17" s="63"/>
      <c r="E17" s="64">
        <f t="shared" si="0"/>
        <v>0</v>
      </c>
      <c r="F17" s="65" t="e">
        <f t="shared" si="1"/>
        <v>#DIV/0!</v>
      </c>
      <c r="G17" s="44"/>
      <c r="H17" s="50">
        <v>1</v>
      </c>
      <c r="I17" s="54"/>
      <c r="J17" s="55">
        <v>2</v>
      </c>
      <c r="K17" s="54"/>
      <c r="L17" s="55">
        <v>3</v>
      </c>
      <c r="M17" s="54"/>
      <c r="N17" s="55">
        <v>4</v>
      </c>
      <c r="O17" s="54"/>
      <c r="P17" s="55">
        <v>5</v>
      </c>
      <c r="Q17" s="54"/>
      <c r="R17" s="55">
        <v>6</v>
      </c>
      <c r="S17" s="54"/>
      <c r="T17" s="55">
        <v>8</v>
      </c>
      <c r="U17" s="54"/>
      <c r="V17" s="53">
        <f t="shared" si="2"/>
        <v>0</v>
      </c>
      <c r="W17" s="86">
        <f t="shared" si="3"/>
        <v>0</v>
      </c>
      <c r="X17" s="86">
        <f t="shared" si="4"/>
        <v>0</v>
      </c>
    </row>
    <row r="18" spans="1:24" s="18" customFormat="1" ht="18" customHeight="1">
      <c r="A18" s="17"/>
      <c r="B18" s="31">
        <v>8</v>
      </c>
      <c r="C18" s="66"/>
      <c r="D18" s="67"/>
      <c r="E18" s="68">
        <f t="shared" si="0"/>
        <v>0</v>
      </c>
      <c r="F18" s="69" t="e">
        <f t="shared" si="1"/>
        <v>#DIV/0!</v>
      </c>
      <c r="G18" s="45"/>
      <c r="H18" s="50">
        <v>1</v>
      </c>
      <c r="I18" s="56"/>
      <c r="J18" s="57">
        <v>2</v>
      </c>
      <c r="K18" s="56"/>
      <c r="L18" s="57">
        <v>3</v>
      </c>
      <c r="M18" s="56"/>
      <c r="N18" s="57">
        <v>4</v>
      </c>
      <c r="O18" s="56"/>
      <c r="P18" s="57">
        <v>5</v>
      </c>
      <c r="Q18" s="56"/>
      <c r="R18" s="57">
        <v>6</v>
      </c>
      <c r="S18" s="56"/>
      <c r="T18" s="57">
        <v>7</v>
      </c>
      <c r="U18" s="56"/>
      <c r="V18" s="100">
        <f t="shared" si="2"/>
        <v>0</v>
      </c>
      <c r="W18" s="101">
        <f t="shared" si="3"/>
        <v>0</v>
      </c>
      <c r="X18" s="101">
        <f t="shared" si="4"/>
        <v>0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10" t="s">
        <v>10</v>
      </c>
      <c r="E21" s="110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10" t="s">
        <v>61</v>
      </c>
      <c r="E22" s="110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11"/>
      <c r="E23" s="111"/>
      <c r="F23" s="21" t="s">
        <v>6</v>
      </c>
      <c r="G23" s="41"/>
      <c r="H23" s="112" t="s">
        <v>27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9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08" t="s">
        <v>28</v>
      </c>
      <c r="L24" s="108"/>
      <c r="M24" s="108"/>
      <c r="N24" s="108"/>
      <c r="O24" s="108"/>
      <c r="P24" s="108"/>
      <c r="Q24" s="108"/>
      <c r="R24" s="73"/>
      <c r="S24" s="73"/>
      <c r="T24" s="108"/>
      <c r="U24" s="109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05" t="s">
        <v>0</v>
      </c>
      <c r="I25" s="70"/>
      <c r="J25" s="105" t="s">
        <v>0</v>
      </c>
      <c r="K25" s="73"/>
      <c r="L25" s="105" t="s">
        <v>0</v>
      </c>
      <c r="M25" s="73"/>
      <c r="N25" s="105" t="s">
        <v>0</v>
      </c>
      <c r="O25" s="73"/>
      <c r="P25" s="105" t="s">
        <v>0</v>
      </c>
      <c r="Q25" s="73"/>
      <c r="R25" s="105" t="s">
        <v>0</v>
      </c>
      <c r="S25" s="73"/>
      <c r="T25" s="105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06"/>
      <c r="I26" s="75" t="s">
        <v>62</v>
      </c>
      <c r="J26" s="106"/>
      <c r="K26" s="75" t="s">
        <v>62</v>
      </c>
      <c r="L26" s="106"/>
      <c r="M26" s="75" t="s">
        <v>62</v>
      </c>
      <c r="N26" s="106"/>
      <c r="O26" s="75" t="s">
        <v>62</v>
      </c>
      <c r="P26" s="106"/>
      <c r="Q26" s="75" t="s">
        <v>62</v>
      </c>
      <c r="R26" s="106"/>
      <c r="S26" s="75" t="s">
        <v>62</v>
      </c>
      <c r="T26" s="106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/>
      <c r="D27" s="59"/>
      <c r="E27" s="102" t="e">
        <f>D27/$D$23</f>
        <v>#DIV/0!</v>
      </c>
      <c r="F27" s="61" t="e">
        <f>(C27-D27)/E27</f>
        <v>#DIV/0!</v>
      </c>
      <c r="G27" s="43"/>
      <c r="H27" s="50">
        <v>2</v>
      </c>
      <c r="I27" s="51"/>
      <c r="J27" s="52">
        <v>3</v>
      </c>
      <c r="K27" s="51"/>
      <c r="L27" s="52">
        <v>4</v>
      </c>
      <c r="M27" s="51"/>
      <c r="N27" s="52">
        <v>5</v>
      </c>
      <c r="O27" s="51"/>
      <c r="P27" s="52">
        <v>6</v>
      </c>
      <c r="Q27" s="51"/>
      <c r="R27" s="52">
        <v>7</v>
      </c>
      <c r="S27" s="51"/>
      <c r="T27" s="52">
        <v>8</v>
      </c>
      <c r="U27" s="51"/>
      <c r="V27" s="53">
        <f>MAX(I27,K27,M27,O27,Q27,S27,)</f>
        <v>0</v>
      </c>
      <c r="W27" s="86">
        <f>MIN(I27,K27,M27,O27,Q27,S27,U27)</f>
        <v>0</v>
      </c>
      <c r="X27" s="86">
        <f>V27-W27</f>
        <v>0</v>
      </c>
    </row>
    <row r="28" spans="1:24" s="18" customFormat="1" ht="18" customHeight="1">
      <c r="A28" s="17"/>
      <c r="B28" s="31">
        <v>2</v>
      </c>
      <c r="C28" s="62"/>
      <c r="D28" s="63"/>
      <c r="E28" s="64" t="e">
        <f aca="true" t="shared" si="5" ref="E28:E34">D28/$D$23</f>
        <v>#DIV/0!</v>
      </c>
      <c r="F28" s="65" t="e">
        <f aca="true" t="shared" si="6" ref="F28:F34">(C28-D28)/E28</f>
        <v>#DIV/0!</v>
      </c>
      <c r="G28" s="44"/>
      <c r="H28" s="50">
        <v>1</v>
      </c>
      <c r="I28" s="54"/>
      <c r="J28" s="55">
        <v>3</v>
      </c>
      <c r="K28" s="54"/>
      <c r="L28" s="55">
        <v>4</v>
      </c>
      <c r="M28" s="54"/>
      <c r="N28" s="55">
        <v>5</v>
      </c>
      <c r="O28" s="54"/>
      <c r="P28" s="55">
        <v>6</v>
      </c>
      <c r="Q28" s="54"/>
      <c r="R28" s="55">
        <v>7</v>
      </c>
      <c r="S28" s="54"/>
      <c r="T28" s="55">
        <v>8</v>
      </c>
      <c r="U28" s="54"/>
      <c r="V28" s="53">
        <f aca="true" t="shared" si="7" ref="V28:V34">MAX(I28,K28,M28,O28,Q28,S28,)</f>
        <v>0</v>
      </c>
      <c r="W28" s="86">
        <f aca="true" t="shared" si="8" ref="W28:W34">MIN(I28,K28,M28,O28,Q28,S28,U28)</f>
        <v>0</v>
      </c>
      <c r="X28" s="86">
        <f aca="true" t="shared" si="9" ref="X28:X34">V28-W28</f>
        <v>0</v>
      </c>
    </row>
    <row r="29" spans="1:24" s="18" customFormat="1" ht="18" customHeight="1">
      <c r="A29" s="17"/>
      <c r="B29" s="31">
        <v>3</v>
      </c>
      <c r="C29" s="62"/>
      <c r="D29" s="63"/>
      <c r="E29" s="64" t="e">
        <f t="shared" si="5"/>
        <v>#DIV/0!</v>
      </c>
      <c r="F29" s="65" t="e">
        <f t="shared" si="6"/>
        <v>#DIV/0!</v>
      </c>
      <c r="G29" s="44"/>
      <c r="H29" s="50">
        <v>1</v>
      </c>
      <c r="I29" s="54"/>
      <c r="J29" s="55">
        <v>2</v>
      </c>
      <c r="K29" s="54"/>
      <c r="L29" s="55">
        <v>4</v>
      </c>
      <c r="M29" s="54"/>
      <c r="N29" s="55">
        <v>5</v>
      </c>
      <c r="O29" s="54"/>
      <c r="P29" s="55">
        <v>6</v>
      </c>
      <c r="Q29" s="54"/>
      <c r="R29" s="55">
        <v>7</v>
      </c>
      <c r="S29" s="54"/>
      <c r="T29" s="55">
        <v>8</v>
      </c>
      <c r="U29" s="54"/>
      <c r="V29" s="53">
        <f t="shared" si="7"/>
        <v>0</v>
      </c>
      <c r="W29" s="86">
        <f t="shared" si="8"/>
        <v>0</v>
      </c>
      <c r="X29" s="86">
        <f t="shared" si="9"/>
        <v>0</v>
      </c>
    </row>
    <row r="30" spans="1:24" s="18" customFormat="1" ht="18" customHeight="1">
      <c r="A30" s="17"/>
      <c r="B30" s="31">
        <v>4</v>
      </c>
      <c r="C30" s="62"/>
      <c r="D30" s="63"/>
      <c r="E30" s="64" t="e">
        <f t="shared" si="5"/>
        <v>#DIV/0!</v>
      </c>
      <c r="F30" s="65" t="e">
        <f t="shared" si="6"/>
        <v>#DIV/0!</v>
      </c>
      <c r="G30" s="44"/>
      <c r="H30" s="50">
        <v>1</v>
      </c>
      <c r="I30" s="54"/>
      <c r="J30" s="55">
        <v>2</v>
      </c>
      <c r="K30" s="54"/>
      <c r="L30" s="55">
        <v>3</v>
      </c>
      <c r="M30" s="54"/>
      <c r="N30" s="55">
        <v>5</v>
      </c>
      <c r="O30" s="54"/>
      <c r="P30" s="55">
        <v>6</v>
      </c>
      <c r="Q30" s="54"/>
      <c r="R30" s="55">
        <v>7</v>
      </c>
      <c r="S30" s="54"/>
      <c r="T30" s="55">
        <v>8</v>
      </c>
      <c r="U30" s="54"/>
      <c r="V30" s="53">
        <f t="shared" si="7"/>
        <v>0</v>
      </c>
      <c r="W30" s="86">
        <f t="shared" si="8"/>
        <v>0</v>
      </c>
      <c r="X30" s="86">
        <f t="shared" si="9"/>
        <v>0</v>
      </c>
    </row>
    <row r="31" spans="1:24" s="18" customFormat="1" ht="18" customHeight="1">
      <c r="A31" s="17"/>
      <c r="B31" s="31">
        <v>5</v>
      </c>
      <c r="C31" s="62"/>
      <c r="D31" s="63"/>
      <c r="E31" s="64" t="e">
        <f t="shared" si="5"/>
        <v>#DIV/0!</v>
      </c>
      <c r="F31" s="65" t="e">
        <f t="shared" si="6"/>
        <v>#DIV/0!</v>
      </c>
      <c r="G31" s="44"/>
      <c r="H31" s="50">
        <v>1</v>
      </c>
      <c r="I31" s="54"/>
      <c r="J31" s="55">
        <v>2</v>
      </c>
      <c r="K31" s="54"/>
      <c r="L31" s="55">
        <v>3</v>
      </c>
      <c r="M31" s="54"/>
      <c r="N31" s="55">
        <v>4</v>
      </c>
      <c r="O31" s="54"/>
      <c r="P31" s="55">
        <v>6</v>
      </c>
      <c r="Q31" s="54"/>
      <c r="R31" s="55">
        <v>7</v>
      </c>
      <c r="S31" s="54"/>
      <c r="T31" s="55">
        <v>8</v>
      </c>
      <c r="U31" s="54"/>
      <c r="V31" s="53">
        <f t="shared" si="7"/>
        <v>0</v>
      </c>
      <c r="W31" s="86">
        <f t="shared" si="8"/>
        <v>0</v>
      </c>
      <c r="X31" s="86">
        <f t="shared" si="9"/>
        <v>0</v>
      </c>
    </row>
    <row r="32" spans="1:24" s="18" customFormat="1" ht="18" customHeight="1">
      <c r="A32" s="17"/>
      <c r="B32" s="31">
        <v>6</v>
      </c>
      <c r="C32" s="62"/>
      <c r="D32" s="63"/>
      <c r="E32" s="64" t="e">
        <f t="shared" si="5"/>
        <v>#DIV/0!</v>
      </c>
      <c r="F32" s="65" t="e">
        <f t="shared" si="6"/>
        <v>#DIV/0!</v>
      </c>
      <c r="G32" s="44"/>
      <c r="H32" s="50">
        <v>1</v>
      </c>
      <c r="I32" s="54"/>
      <c r="J32" s="55">
        <v>2</v>
      </c>
      <c r="K32" s="54"/>
      <c r="L32" s="55">
        <v>3</v>
      </c>
      <c r="M32" s="54"/>
      <c r="N32" s="55">
        <v>4</v>
      </c>
      <c r="O32" s="54"/>
      <c r="P32" s="55">
        <v>5</v>
      </c>
      <c r="Q32" s="54"/>
      <c r="R32" s="55">
        <v>7</v>
      </c>
      <c r="S32" s="54"/>
      <c r="T32" s="55">
        <v>8</v>
      </c>
      <c r="U32" s="54"/>
      <c r="V32" s="53">
        <f t="shared" si="7"/>
        <v>0</v>
      </c>
      <c r="W32" s="86">
        <f t="shared" si="8"/>
        <v>0</v>
      </c>
      <c r="X32" s="86">
        <f t="shared" si="9"/>
        <v>0</v>
      </c>
    </row>
    <row r="33" spans="1:24" s="18" customFormat="1" ht="18" customHeight="1">
      <c r="A33" s="17"/>
      <c r="B33" s="31">
        <v>7</v>
      </c>
      <c r="C33" s="62"/>
      <c r="D33" s="63"/>
      <c r="E33" s="64" t="e">
        <f t="shared" si="5"/>
        <v>#DIV/0!</v>
      </c>
      <c r="F33" s="65" t="e">
        <f t="shared" si="6"/>
        <v>#DIV/0!</v>
      </c>
      <c r="G33" s="44"/>
      <c r="H33" s="50">
        <v>1</v>
      </c>
      <c r="I33" s="54"/>
      <c r="J33" s="55">
        <v>2</v>
      </c>
      <c r="K33" s="54"/>
      <c r="L33" s="55">
        <v>3</v>
      </c>
      <c r="M33" s="54"/>
      <c r="N33" s="55">
        <v>4</v>
      </c>
      <c r="O33" s="54"/>
      <c r="P33" s="55">
        <v>5</v>
      </c>
      <c r="Q33" s="54"/>
      <c r="R33" s="55">
        <v>6</v>
      </c>
      <c r="S33" s="54"/>
      <c r="T33" s="55">
        <v>8</v>
      </c>
      <c r="U33" s="54"/>
      <c r="V33" s="53">
        <f t="shared" si="7"/>
        <v>0</v>
      </c>
      <c r="W33" s="86">
        <f t="shared" si="8"/>
        <v>0</v>
      </c>
      <c r="X33" s="86">
        <f t="shared" si="9"/>
        <v>0</v>
      </c>
    </row>
    <row r="34" spans="1:24" s="18" customFormat="1" ht="18" customHeight="1">
      <c r="A34" s="17"/>
      <c r="B34" s="31">
        <v>8</v>
      </c>
      <c r="C34" s="66"/>
      <c r="D34" s="67"/>
      <c r="E34" s="68" t="e">
        <f t="shared" si="5"/>
        <v>#DIV/0!</v>
      </c>
      <c r="F34" s="69" t="e">
        <f t="shared" si="6"/>
        <v>#DIV/0!</v>
      </c>
      <c r="G34" s="45"/>
      <c r="H34" s="99">
        <v>1</v>
      </c>
      <c r="I34" s="56"/>
      <c r="J34" s="57">
        <v>2</v>
      </c>
      <c r="K34" s="56"/>
      <c r="L34" s="57">
        <v>3</v>
      </c>
      <c r="M34" s="56"/>
      <c r="N34" s="57">
        <v>4</v>
      </c>
      <c r="O34" s="56"/>
      <c r="P34" s="57">
        <v>5</v>
      </c>
      <c r="Q34" s="56"/>
      <c r="R34" s="57">
        <v>6</v>
      </c>
      <c r="S34" s="56"/>
      <c r="T34" s="57">
        <v>7</v>
      </c>
      <c r="U34" s="56"/>
      <c r="V34" s="100">
        <f t="shared" si="7"/>
        <v>0</v>
      </c>
      <c r="W34" s="101">
        <f t="shared" si="8"/>
        <v>0</v>
      </c>
      <c r="X34" s="101">
        <f t="shared" si="9"/>
        <v>0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03" t="s">
        <v>79</v>
      </c>
    </row>
  </sheetData>
  <sheetProtection/>
  <mergeCells count="27">
    <mergeCell ref="P9:P10"/>
    <mergeCell ref="R9:R10"/>
    <mergeCell ref="T9:T10"/>
    <mergeCell ref="L2:T2"/>
    <mergeCell ref="D5:E5"/>
    <mergeCell ref="D6:E6"/>
    <mergeCell ref="D7:E7"/>
    <mergeCell ref="H7:U7"/>
    <mergeCell ref="D21:E21"/>
    <mergeCell ref="D22:E22"/>
    <mergeCell ref="D23:E23"/>
    <mergeCell ref="H23:U23"/>
    <mergeCell ref="K8:Q8"/>
    <mergeCell ref="T8:U8"/>
    <mergeCell ref="H9:H10"/>
    <mergeCell ref="J9:J10"/>
    <mergeCell ref="L9:L10"/>
    <mergeCell ref="N9:N10"/>
    <mergeCell ref="K24:Q24"/>
    <mergeCell ref="T24:U24"/>
    <mergeCell ref="H25:H26"/>
    <mergeCell ref="J25:J26"/>
    <mergeCell ref="L25:L26"/>
    <mergeCell ref="N25:N26"/>
    <mergeCell ref="P25:P26"/>
    <mergeCell ref="R25:R26"/>
    <mergeCell ref="T25:T26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70</v>
      </c>
      <c r="D2" s="77"/>
      <c r="E2" s="79" t="s">
        <v>35</v>
      </c>
      <c r="F2" s="4"/>
      <c r="G2" s="4"/>
      <c r="H2" s="4"/>
      <c r="I2" s="4"/>
      <c r="J2" s="78"/>
      <c r="K2" s="4"/>
      <c r="L2" s="107" t="s">
        <v>82</v>
      </c>
      <c r="M2" s="107"/>
      <c r="N2" s="107"/>
      <c r="O2" s="107"/>
      <c r="P2" s="107"/>
      <c r="Q2" s="107"/>
      <c r="R2" s="107"/>
      <c r="S2" s="107"/>
      <c r="T2" s="107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10" t="s">
        <v>10</v>
      </c>
      <c r="E5" s="110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10" t="s">
        <v>21</v>
      </c>
      <c r="E6" s="110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11">
        <v>2.7</v>
      </c>
      <c r="E7" s="111"/>
      <c r="F7" s="21" t="s">
        <v>6</v>
      </c>
      <c r="G7" s="41"/>
      <c r="H7" s="112" t="s">
        <v>27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08" t="s">
        <v>28</v>
      </c>
      <c r="L8" s="108"/>
      <c r="M8" s="108"/>
      <c r="N8" s="108"/>
      <c r="O8" s="108"/>
      <c r="P8" s="108"/>
      <c r="Q8" s="108"/>
      <c r="R8" s="73"/>
      <c r="S8" s="73"/>
      <c r="T8" s="108"/>
      <c r="U8" s="109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05" t="s">
        <v>0</v>
      </c>
      <c r="I9" s="70"/>
      <c r="J9" s="105" t="s">
        <v>0</v>
      </c>
      <c r="K9" s="73"/>
      <c r="L9" s="105" t="s">
        <v>0</v>
      </c>
      <c r="M9" s="73"/>
      <c r="N9" s="105" t="s">
        <v>0</v>
      </c>
      <c r="O9" s="73"/>
      <c r="P9" s="105" t="s">
        <v>0</v>
      </c>
      <c r="Q9" s="73"/>
      <c r="R9" s="105" t="s">
        <v>0</v>
      </c>
      <c r="S9" s="73"/>
      <c r="T9" s="105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06"/>
      <c r="I10" s="75" t="s">
        <v>62</v>
      </c>
      <c r="J10" s="106"/>
      <c r="K10" s="75" t="s">
        <v>62</v>
      </c>
      <c r="L10" s="106"/>
      <c r="M10" s="75" t="s">
        <v>62</v>
      </c>
      <c r="N10" s="106"/>
      <c r="O10" s="75" t="s">
        <v>62</v>
      </c>
      <c r="P10" s="106"/>
      <c r="Q10" s="75" t="s">
        <v>62</v>
      </c>
      <c r="R10" s="106"/>
      <c r="S10" s="75" t="s">
        <v>62</v>
      </c>
      <c r="T10" s="106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>
        <v>11.47</v>
      </c>
      <c r="D11" s="59">
        <v>9</v>
      </c>
      <c r="E11" s="60">
        <f>D11/$D$7</f>
        <v>3.333333333333333</v>
      </c>
      <c r="F11" s="61">
        <f>(C11-D11)/E11</f>
        <v>0.7410000000000002</v>
      </c>
      <c r="G11" s="43"/>
      <c r="H11" s="50">
        <v>2</v>
      </c>
      <c r="I11" s="51">
        <v>11.46</v>
      </c>
      <c r="J11" s="52">
        <v>3</v>
      </c>
      <c r="K11" s="51"/>
      <c r="L11" s="52">
        <v>4</v>
      </c>
      <c r="M11" s="51"/>
      <c r="N11" s="52">
        <v>5</v>
      </c>
      <c r="O11" s="51"/>
      <c r="P11" s="52">
        <v>0</v>
      </c>
      <c r="Q11" s="51"/>
      <c r="R11" s="52">
        <v>7</v>
      </c>
      <c r="S11" s="51"/>
      <c r="T11" s="52">
        <v>8</v>
      </c>
      <c r="U11" s="51"/>
      <c r="V11" s="53">
        <f>MAX(I11,K11,M11,O11,Q11,S11,)</f>
        <v>11.46</v>
      </c>
      <c r="W11" s="86">
        <f>MIN(I11,K11,M11,O11,Q11,S11,U11)</f>
        <v>11.46</v>
      </c>
      <c r="X11" s="86">
        <f>V11-W11</f>
        <v>0</v>
      </c>
    </row>
    <row r="12" spans="1:24" s="18" customFormat="1" ht="18" customHeight="1">
      <c r="A12" s="17"/>
      <c r="B12" s="31">
        <v>2</v>
      </c>
      <c r="C12" s="62">
        <v>11.47</v>
      </c>
      <c r="D12" s="63">
        <v>9.11</v>
      </c>
      <c r="E12" s="64">
        <f aca="true" t="shared" si="0" ref="E12:E18">D12/$D$7</f>
        <v>3.374074074074074</v>
      </c>
      <c r="F12" s="65">
        <f aca="true" t="shared" si="1" ref="F12:F18">(C12-D12)/E12</f>
        <v>0.6994511525795833</v>
      </c>
      <c r="G12" s="44"/>
      <c r="H12" s="50">
        <v>1</v>
      </c>
      <c r="I12" s="54">
        <v>11.46</v>
      </c>
      <c r="J12" s="55">
        <v>3</v>
      </c>
      <c r="K12" s="54"/>
      <c r="L12" s="55">
        <v>4</v>
      </c>
      <c r="M12" s="54"/>
      <c r="N12" s="55">
        <v>5</v>
      </c>
      <c r="O12" s="54"/>
      <c r="P12" s="55">
        <v>6</v>
      </c>
      <c r="Q12" s="54"/>
      <c r="R12" s="55">
        <v>7</v>
      </c>
      <c r="S12" s="54"/>
      <c r="T12" s="55">
        <v>8</v>
      </c>
      <c r="U12" s="54"/>
      <c r="V12" s="53">
        <f aca="true" t="shared" si="2" ref="V12:V18">MAX(I12,K12,M12,O12,Q12,S12,)</f>
        <v>11.46</v>
      </c>
      <c r="W12" s="86">
        <f aca="true" t="shared" si="3" ref="W12:W18">MIN(I12,K12,M12,O12,Q12,S12,U12)</f>
        <v>11.46</v>
      </c>
      <c r="X12" s="86">
        <f aca="true" t="shared" si="4" ref="X12:X18">V12-W12</f>
        <v>0</v>
      </c>
    </row>
    <row r="13" spans="1:24" s="18" customFormat="1" ht="18" customHeight="1">
      <c r="A13" s="17"/>
      <c r="B13" s="31">
        <v>3</v>
      </c>
      <c r="C13" s="62">
        <v>11.53</v>
      </c>
      <c r="D13" s="63">
        <v>9.47</v>
      </c>
      <c r="E13" s="64">
        <f t="shared" si="0"/>
        <v>3.5074074074074075</v>
      </c>
      <c r="F13" s="65">
        <f t="shared" si="1"/>
        <v>0.5873284054910239</v>
      </c>
      <c r="G13" s="44"/>
      <c r="H13" s="50">
        <v>1</v>
      </c>
      <c r="I13" s="54"/>
      <c r="J13" s="55">
        <v>2</v>
      </c>
      <c r="K13" s="54"/>
      <c r="L13" s="55">
        <v>4</v>
      </c>
      <c r="M13" s="54">
        <v>11.52</v>
      </c>
      <c r="N13" s="55">
        <v>5</v>
      </c>
      <c r="O13" s="54"/>
      <c r="P13" s="55">
        <v>6</v>
      </c>
      <c r="Q13" s="54"/>
      <c r="R13" s="55">
        <v>7</v>
      </c>
      <c r="S13" s="54"/>
      <c r="T13" s="55">
        <v>8</v>
      </c>
      <c r="U13" s="54"/>
      <c r="V13" s="53">
        <f t="shared" si="2"/>
        <v>11.52</v>
      </c>
      <c r="W13" s="86">
        <f t="shared" si="3"/>
        <v>11.52</v>
      </c>
      <c r="X13" s="86">
        <f t="shared" si="4"/>
        <v>0</v>
      </c>
    </row>
    <row r="14" spans="1:24" s="18" customFormat="1" ht="18" customHeight="1">
      <c r="A14" s="17"/>
      <c r="B14" s="31">
        <v>4</v>
      </c>
      <c r="C14" s="62">
        <v>11.53</v>
      </c>
      <c r="D14" s="63">
        <v>9.42</v>
      </c>
      <c r="E14" s="64">
        <f t="shared" si="0"/>
        <v>3.4888888888888885</v>
      </c>
      <c r="F14" s="65">
        <f t="shared" si="1"/>
        <v>0.6047770700636942</v>
      </c>
      <c r="G14" s="44"/>
      <c r="H14" s="50">
        <v>1</v>
      </c>
      <c r="I14" s="54"/>
      <c r="J14" s="55">
        <v>2</v>
      </c>
      <c r="K14" s="54"/>
      <c r="L14" s="55">
        <v>3</v>
      </c>
      <c r="M14" s="54">
        <v>11.52</v>
      </c>
      <c r="N14" s="55">
        <v>5</v>
      </c>
      <c r="O14" s="54"/>
      <c r="P14" s="55">
        <v>6</v>
      </c>
      <c r="Q14" s="54"/>
      <c r="R14" s="55">
        <v>7</v>
      </c>
      <c r="S14" s="54"/>
      <c r="T14" s="55">
        <v>8</v>
      </c>
      <c r="U14" s="54"/>
      <c r="V14" s="53">
        <f t="shared" si="2"/>
        <v>11.52</v>
      </c>
      <c r="W14" s="86">
        <f t="shared" si="3"/>
        <v>11.52</v>
      </c>
      <c r="X14" s="86">
        <f t="shared" si="4"/>
        <v>0</v>
      </c>
    </row>
    <row r="15" spans="1:24" s="18" customFormat="1" ht="18" customHeight="1">
      <c r="A15" s="17"/>
      <c r="B15" s="31">
        <v>5</v>
      </c>
      <c r="C15" s="62">
        <v>11.51</v>
      </c>
      <c r="D15" s="63">
        <v>9.58</v>
      </c>
      <c r="E15" s="64">
        <f t="shared" si="0"/>
        <v>3.548148148148148</v>
      </c>
      <c r="F15" s="65">
        <f t="shared" si="1"/>
        <v>0.5439457202505219</v>
      </c>
      <c r="G15" s="44"/>
      <c r="H15" s="50">
        <v>1</v>
      </c>
      <c r="I15" s="54"/>
      <c r="J15" s="55">
        <v>2</v>
      </c>
      <c r="K15" s="54"/>
      <c r="L15" s="55">
        <v>3</v>
      </c>
      <c r="M15" s="54"/>
      <c r="N15" s="55">
        <v>4</v>
      </c>
      <c r="O15" s="54"/>
      <c r="P15" s="55">
        <v>6</v>
      </c>
      <c r="Q15" s="54">
        <v>11.5</v>
      </c>
      <c r="R15" s="55">
        <v>7</v>
      </c>
      <c r="S15" s="54"/>
      <c r="T15" s="55">
        <v>8</v>
      </c>
      <c r="U15" s="54"/>
      <c r="V15" s="53">
        <f t="shared" si="2"/>
        <v>11.5</v>
      </c>
      <c r="W15" s="86">
        <f t="shared" si="3"/>
        <v>11.5</v>
      </c>
      <c r="X15" s="86">
        <f t="shared" si="4"/>
        <v>0</v>
      </c>
    </row>
    <row r="16" spans="1:24" s="18" customFormat="1" ht="18" customHeight="1">
      <c r="A16" s="17"/>
      <c r="B16" s="31">
        <v>6</v>
      </c>
      <c r="C16" s="62">
        <v>11.51</v>
      </c>
      <c r="D16" s="63">
        <v>9.64</v>
      </c>
      <c r="E16" s="64">
        <f t="shared" si="0"/>
        <v>3.5703703703703704</v>
      </c>
      <c r="F16" s="65">
        <f t="shared" si="1"/>
        <v>0.5237551867219915</v>
      </c>
      <c r="G16" s="44"/>
      <c r="H16" s="50">
        <v>1</v>
      </c>
      <c r="I16" s="54"/>
      <c r="J16" s="55">
        <v>2</v>
      </c>
      <c r="K16" s="54"/>
      <c r="L16" s="55">
        <v>3</v>
      </c>
      <c r="M16" s="54"/>
      <c r="N16" s="55">
        <v>4</v>
      </c>
      <c r="O16" s="54"/>
      <c r="P16" s="55">
        <v>5</v>
      </c>
      <c r="Q16" s="54">
        <v>11.5</v>
      </c>
      <c r="R16" s="55">
        <v>7</v>
      </c>
      <c r="S16" s="54"/>
      <c r="T16" s="55">
        <v>8</v>
      </c>
      <c r="U16" s="54"/>
      <c r="V16" s="53">
        <f t="shared" si="2"/>
        <v>11.5</v>
      </c>
      <c r="W16" s="86">
        <f t="shared" si="3"/>
        <v>11.5</v>
      </c>
      <c r="X16" s="86">
        <f t="shared" si="4"/>
        <v>0</v>
      </c>
    </row>
    <row r="17" spans="1:24" s="18" customFormat="1" ht="18" customHeight="1">
      <c r="A17" s="17"/>
      <c r="B17" s="31">
        <v>7</v>
      </c>
      <c r="C17" s="62"/>
      <c r="D17" s="63"/>
      <c r="E17" s="64">
        <f t="shared" si="0"/>
        <v>0</v>
      </c>
      <c r="F17" s="65" t="e">
        <f t="shared" si="1"/>
        <v>#DIV/0!</v>
      </c>
      <c r="G17" s="44"/>
      <c r="H17" s="50">
        <v>1</v>
      </c>
      <c r="I17" s="54"/>
      <c r="J17" s="55">
        <v>2</v>
      </c>
      <c r="K17" s="54"/>
      <c r="L17" s="55">
        <v>3</v>
      </c>
      <c r="M17" s="54"/>
      <c r="N17" s="55">
        <v>4</v>
      </c>
      <c r="O17" s="54"/>
      <c r="P17" s="55">
        <v>5</v>
      </c>
      <c r="Q17" s="54"/>
      <c r="R17" s="55">
        <v>6</v>
      </c>
      <c r="S17" s="54"/>
      <c r="T17" s="55">
        <v>8</v>
      </c>
      <c r="U17" s="54"/>
      <c r="V17" s="53">
        <f t="shared" si="2"/>
        <v>0</v>
      </c>
      <c r="W17" s="86">
        <f t="shared" si="3"/>
        <v>0</v>
      </c>
      <c r="X17" s="86">
        <f t="shared" si="4"/>
        <v>0</v>
      </c>
    </row>
    <row r="18" spans="1:24" s="18" customFormat="1" ht="18" customHeight="1">
      <c r="A18" s="17"/>
      <c r="B18" s="31">
        <v>8</v>
      </c>
      <c r="C18" s="66"/>
      <c r="D18" s="67"/>
      <c r="E18" s="68">
        <f t="shared" si="0"/>
        <v>0</v>
      </c>
      <c r="F18" s="69" t="e">
        <f t="shared" si="1"/>
        <v>#DIV/0!</v>
      </c>
      <c r="G18" s="45"/>
      <c r="H18" s="50">
        <v>1</v>
      </c>
      <c r="I18" s="56"/>
      <c r="J18" s="57">
        <v>2</v>
      </c>
      <c r="K18" s="56"/>
      <c r="L18" s="57">
        <v>3</v>
      </c>
      <c r="M18" s="56"/>
      <c r="N18" s="57">
        <v>4</v>
      </c>
      <c r="O18" s="56"/>
      <c r="P18" s="57">
        <v>5</v>
      </c>
      <c r="Q18" s="56"/>
      <c r="R18" s="57">
        <v>6</v>
      </c>
      <c r="S18" s="56"/>
      <c r="T18" s="57">
        <v>7</v>
      </c>
      <c r="U18" s="56"/>
      <c r="V18" s="100">
        <f t="shared" si="2"/>
        <v>0</v>
      </c>
      <c r="W18" s="101">
        <f t="shared" si="3"/>
        <v>0</v>
      </c>
      <c r="X18" s="101">
        <f t="shared" si="4"/>
        <v>0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10" t="s">
        <v>10</v>
      </c>
      <c r="E21" s="110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10" t="s">
        <v>61</v>
      </c>
      <c r="E22" s="110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11"/>
      <c r="E23" s="111"/>
      <c r="F23" s="21" t="s">
        <v>6</v>
      </c>
      <c r="G23" s="41"/>
      <c r="H23" s="112" t="s">
        <v>27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9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08" t="s">
        <v>28</v>
      </c>
      <c r="L24" s="108"/>
      <c r="M24" s="108"/>
      <c r="N24" s="108"/>
      <c r="O24" s="108"/>
      <c r="P24" s="108"/>
      <c r="Q24" s="108"/>
      <c r="R24" s="73"/>
      <c r="S24" s="73"/>
      <c r="T24" s="108"/>
      <c r="U24" s="109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05" t="s">
        <v>0</v>
      </c>
      <c r="I25" s="70"/>
      <c r="J25" s="105" t="s">
        <v>0</v>
      </c>
      <c r="K25" s="73"/>
      <c r="L25" s="105" t="s">
        <v>0</v>
      </c>
      <c r="M25" s="73"/>
      <c r="N25" s="105" t="s">
        <v>0</v>
      </c>
      <c r="O25" s="73"/>
      <c r="P25" s="105" t="s">
        <v>0</v>
      </c>
      <c r="Q25" s="73"/>
      <c r="R25" s="105" t="s">
        <v>0</v>
      </c>
      <c r="S25" s="73"/>
      <c r="T25" s="105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06"/>
      <c r="I26" s="75" t="s">
        <v>62</v>
      </c>
      <c r="J26" s="106"/>
      <c r="K26" s="75" t="s">
        <v>62</v>
      </c>
      <c r="L26" s="106"/>
      <c r="M26" s="75" t="s">
        <v>62</v>
      </c>
      <c r="N26" s="106"/>
      <c r="O26" s="75" t="s">
        <v>62</v>
      </c>
      <c r="P26" s="106"/>
      <c r="Q26" s="75" t="s">
        <v>62</v>
      </c>
      <c r="R26" s="106"/>
      <c r="S26" s="75" t="s">
        <v>62</v>
      </c>
      <c r="T26" s="106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/>
      <c r="D27" s="59"/>
      <c r="E27" s="102" t="e">
        <f>D27/$D$23</f>
        <v>#DIV/0!</v>
      </c>
      <c r="F27" s="61" t="e">
        <f>(C27-D27)/E27</f>
        <v>#DIV/0!</v>
      </c>
      <c r="G27" s="43"/>
      <c r="H27" s="50">
        <v>2</v>
      </c>
      <c r="I27" s="51"/>
      <c r="J27" s="52">
        <v>3</v>
      </c>
      <c r="K27" s="51"/>
      <c r="L27" s="52">
        <v>4</v>
      </c>
      <c r="M27" s="51"/>
      <c r="N27" s="52">
        <v>5</v>
      </c>
      <c r="O27" s="51"/>
      <c r="P27" s="52">
        <v>6</v>
      </c>
      <c r="Q27" s="51"/>
      <c r="R27" s="52">
        <v>7</v>
      </c>
      <c r="S27" s="51"/>
      <c r="T27" s="52">
        <v>8</v>
      </c>
      <c r="U27" s="51"/>
      <c r="V27" s="53">
        <f>MAX(I27,K27,M27,O27,Q27,S27,)</f>
        <v>0</v>
      </c>
      <c r="W27" s="86">
        <f>MIN(I27,K27,M27,O27,Q27,S27,U27)</f>
        <v>0</v>
      </c>
      <c r="X27" s="86">
        <f>V27-W27</f>
        <v>0</v>
      </c>
    </row>
    <row r="28" spans="1:24" s="18" customFormat="1" ht="18" customHeight="1">
      <c r="A28" s="17"/>
      <c r="B28" s="31">
        <v>2</v>
      </c>
      <c r="C28" s="62"/>
      <c r="D28" s="63"/>
      <c r="E28" s="64" t="e">
        <f aca="true" t="shared" si="5" ref="E28:E34">D28/$D$23</f>
        <v>#DIV/0!</v>
      </c>
      <c r="F28" s="65" t="e">
        <f aca="true" t="shared" si="6" ref="F28:F34">(C28-D28)/E28</f>
        <v>#DIV/0!</v>
      </c>
      <c r="G28" s="44"/>
      <c r="H28" s="50">
        <v>1</v>
      </c>
      <c r="I28" s="54"/>
      <c r="J28" s="55">
        <v>3</v>
      </c>
      <c r="K28" s="54"/>
      <c r="L28" s="55">
        <v>4</v>
      </c>
      <c r="M28" s="54"/>
      <c r="N28" s="55">
        <v>5</v>
      </c>
      <c r="O28" s="54"/>
      <c r="P28" s="55">
        <v>6</v>
      </c>
      <c r="Q28" s="54"/>
      <c r="R28" s="55">
        <v>7</v>
      </c>
      <c r="S28" s="54"/>
      <c r="T28" s="55">
        <v>8</v>
      </c>
      <c r="U28" s="54"/>
      <c r="V28" s="53">
        <f aca="true" t="shared" si="7" ref="V28:V34">MAX(I28,K28,M28,O28,Q28,S28,)</f>
        <v>0</v>
      </c>
      <c r="W28" s="86">
        <f aca="true" t="shared" si="8" ref="W28:W34">MIN(I28,K28,M28,O28,Q28,S28,U28)</f>
        <v>0</v>
      </c>
      <c r="X28" s="86">
        <f aca="true" t="shared" si="9" ref="X28:X34">V28-W28</f>
        <v>0</v>
      </c>
    </row>
    <row r="29" spans="1:24" s="18" customFormat="1" ht="18" customHeight="1">
      <c r="A29" s="17"/>
      <c r="B29" s="31">
        <v>3</v>
      </c>
      <c r="C29" s="62"/>
      <c r="D29" s="63"/>
      <c r="E29" s="64" t="e">
        <f t="shared" si="5"/>
        <v>#DIV/0!</v>
      </c>
      <c r="F29" s="65" t="e">
        <f t="shared" si="6"/>
        <v>#DIV/0!</v>
      </c>
      <c r="G29" s="44"/>
      <c r="H29" s="50">
        <v>1</v>
      </c>
      <c r="I29" s="54"/>
      <c r="J29" s="55">
        <v>2</v>
      </c>
      <c r="K29" s="54"/>
      <c r="L29" s="55">
        <v>4</v>
      </c>
      <c r="M29" s="54"/>
      <c r="N29" s="55">
        <v>5</v>
      </c>
      <c r="O29" s="54"/>
      <c r="P29" s="55">
        <v>6</v>
      </c>
      <c r="Q29" s="54"/>
      <c r="R29" s="55">
        <v>7</v>
      </c>
      <c r="S29" s="54"/>
      <c r="T29" s="55">
        <v>8</v>
      </c>
      <c r="U29" s="54"/>
      <c r="V29" s="53">
        <f t="shared" si="7"/>
        <v>0</v>
      </c>
      <c r="W29" s="86">
        <f t="shared" si="8"/>
        <v>0</v>
      </c>
      <c r="X29" s="86">
        <f t="shared" si="9"/>
        <v>0</v>
      </c>
    </row>
    <row r="30" spans="1:24" s="18" customFormat="1" ht="18" customHeight="1">
      <c r="A30" s="17"/>
      <c r="B30" s="31">
        <v>4</v>
      </c>
      <c r="C30" s="62"/>
      <c r="D30" s="63"/>
      <c r="E30" s="64" t="e">
        <f t="shared" si="5"/>
        <v>#DIV/0!</v>
      </c>
      <c r="F30" s="65" t="e">
        <f t="shared" si="6"/>
        <v>#DIV/0!</v>
      </c>
      <c r="G30" s="44"/>
      <c r="H30" s="50">
        <v>1</v>
      </c>
      <c r="I30" s="54"/>
      <c r="J30" s="55">
        <v>2</v>
      </c>
      <c r="K30" s="54"/>
      <c r="L30" s="55">
        <v>3</v>
      </c>
      <c r="M30" s="54"/>
      <c r="N30" s="55">
        <v>5</v>
      </c>
      <c r="O30" s="54"/>
      <c r="P30" s="55">
        <v>6</v>
      </c>
      <c r="Q30" s="54"/>
      <c r="R30" s="55">
        <v>7</v>
      </c>
      <c r="S30" s="54"/>
      <c r="T30" s="55">
        <v>8</v>
      </c>
      <c r="U30" s="54"/>
      <c r="V30" s="53">
        <f t="shared" si="7"/>
        <v>0</v>
      </c>
      <c r="W30" s="86">
        <f t="shared" si="8"/>
        <v>0</v>
      </c>
      <c r="X30" s="86">
        <f t="shared" si="9"/>
        <v>0</v>
      </c>
    </row>
    <row r="31" spans="1:24" s="18" customFormat="1" ht="18" customHeight="1">
      <c r="A31" s="17"/>
      <c r="B31" s="31">
        <v>5</v>
      </c>
      <c r="C31" s="62"/>
      <c r="D31" s="63"/>
      <c r="E31" s="64" t="e">
        <f t="shared" si="5"/>
        <v>#DIV/0!</v>
      </c>
      <c r="F31" s="65" t="e">
        <f t="shared" si="6"/>
        <v>#DIV/0!</v>
      </c>
      <c r="G31" s="44"/>
      <c r="H31" s="50">
        <v>1</v>
      </c>
      <c r="I31" s="54"/>
      <c r="J31" s="55">
        <v>2</v>
      </c>
      <c r="K31" s="54"/>
      <c r="L31" s="55">
        <v>3</v>
      </c>
      <c r="M31" s="54"/>
      <c r="N31" s="55">
        <v>4</v>
      </c>
      <c r="O31" s="54"/>
      <c r="P31" s="55">
        <v>6</v>
      </c>
      <c r="Q31" s="54"/>
      <c r="R31" s="55">
        <v>7</v>
      </c>
      <c r="S31" s="54"/>
      <c r="T31" s="55">
        <v>8</v>
      </c>
      <c r="U31" s="54"/>
      <c r="V31" s="53">
        <f t="shared" si="7"/>
        <v>0</v>
      </c>
      <c r="W31" s="86">
        <f t="shared" si="8"/>
        <v>0</v>
      </c>
      <c r="X31" s="86">
        <f t="shared" si="9"/>
        <v>0</v>
      </c>
    </row>
    <row r="32" spans="1:24" s="18" customFormat="1" ht="18" customHeight="1">
      <c r="A32" s="17"/>
      <c r="B32" s="31">
        <v>6</v>
      </c>
      <c r="C32" s="62"/>
      <c r="D32" s="63"/>
      <c r="E32" s="64" t="e">
        <f t="shared" si="5"/>
        <v>#DIV/0!</v>
      </c>
      <c r="F32" s="65" t="e">
        <f t="shared" si="6"/>
        <v>#DIV/0!</v>
      </c>
      <c r="G32" s="44"/>
      <c r="H32" s="50">
        <v>1</v>
      </c>
      <c r="I32" s="54"/>
      <c r="J32" s="55">
        <v>2</v>
      </c>
      <c r="K32" s="54"/>
      <c r="L32" s="55">
        <v>3</v>
      </c>
      <c r="M32" s="54"/>
      <c r="N32" s="55">
        <v>4</v>
      </c>
      <c r="O32" s="54"/>
      <c r="P32" s="55">
        <v>5</v>
      </c>
      <c r="Q32" s="54"/>
      <c r="R32" s="55">
        <v>7</v>
      </c>
      <c r="S32" s="54"/>
      <c r="T32" s="55">
        <v>8</v>
      </c>
      <c r="U32" s="54"/>
      <c r="V32" s="53">
        <f t="shared" si="7"/>
        <v>0</v>
      </c>
      <c r="W32" s="86">
        <f t="shared" si="8"/>
        <v>0</v>
      </c>
      <c r="X32" s="86">
        <f t="shared" si="9"/>
        <v>0</v>
      </c>
    </row>
    <row r="33" spans="1:24" s="18" customFormat="1" ht="18" customHeight="1">
      <c r="A33" s="17"/>
      <c r="B33" s="31">
        <v>7</v>
      </c>
      <c r="C33" s="62"/>
      <c r="D33" s="63"/>
      <c r="E33" s="64" t="e">
        <f t="shared" si="5"/>
        <v>#DIV/0!</v>
      </c>
      <c r="F33" s="65" t="e">
        <f t="shared" si="6"/>
        <v>#DIV/0!</v>
      </c>
      <c r="G33" s="44"/>
      <c r="H33" s="50">
        <v>1</v>
      </c>
      <c r="I33" s="54"/>
      <c r="J33" s="55">
        <v>2</v>
      </c>
      <c r="K33" s="54"/>
      <c r="L33" s="55">
        <v>3</v>
      </c>
      <c r="M33" s="54"/>
      <c r="N33" s="55">
        <v>4</v>
      </c>
      <c r="O33" s="54"/>
      <c r="P33" s="55">
        <v>5</v>
      </c>
      <c r="Q33" s="54"/>
      <c r="R33" s="55">
        <v>6</v>
      </c>
      <c r="S33" s="54"/>
      <c r="T33" s="55">
        <v>8</v>
      </c>
      <c r="U33" s="54"/>
      <c r="V33" s="53">
        <f t="shared" si="7"/>
        <v>0</v>
      </c>
      <c r="W33" s="86">
        <f t="shared" si="8"/>
        <v>0</v>
      </c>
      <c r="X33" s="86">
        <f t="shared" si="9"/>
        <v>0</v>
      </c>
    </row>
    <row r="34" spans="1:24" s="18" customFormat="1" ht="18" customHeight="1">
      <c r="A34" s="17"/>
      <c r="B34" s="31">
        <v>8</v>
      </c>
      <c r="C34" s="66"/>
      <c r="D34" s="67"/>
      <c r="E34" s="68" t="e">
        <f t="shared" si="5"/>
        <v>#DIV/0!</v>
      </c>
      <c r="F34" s="69" t="e">
        <f t="shared" si="6"/>
        <v>#DIV/0!</v>
      </c>
      <c r="G34" s="45"/>
      <c r="H34" s="99">
        <v>1</v>
      </c>
      <c r="I34" s="56"/>
      <c r="J34" s="57">
        <v>2</v>
      </c>
      <c r="K34" s="56"/>
      <c r="L34" s="57">
        <v>3</v>
      </c>
      <c r="M34" s="56"/>
      <c r="N34" s="57">
        <v>4</v>
      </c>
      <c r="O34" s="56"/>
      <c r="P34" s="57">
        <v>5</v>
      </c>
      <c r="Q34" s="56"/>
      <c r="R34" s="57">
        <v>6</v>
      </c>
      <c r="S34" s="56"/>
      <c r="T34" s="57">
        <v>7</v>
      </c>
      <c r="U34" s="56"/>
      <c r="V34" s="100">
        <f t="shared" si="7"/>
        <v>0</v>
      </c>
      <c r="W34" s="101">
        <f t="shared" si="8"/>
        <v>0</v>
      </c>
      <c r="X34" s="101">
        <f t="shared" si="9"/>
        <v>0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03" t="s">
        <v>79</v>
      </c>
    </row>
  </sheetData>
  <sheetProtection/>
  <mergeCells count="27">
    <mergeCell ref="P9:P10"/>
    <mergeCell ref="R9:R10"/>
    <mergeCell ref="T9:T10"/>
    <mergeCell ref="L2:T2"/>
    <mergeCell ref="D5:E5"/>
    <mergeCell ref="D6:E6"/>
    <mergeCell ref="D7:E7"/>
    <mergeCell ref="H7:U7"/>
    <mergeCell ref="D21:E21"/>
    <mergeCell ref="D22:E22"/>
    <mergeCell ref="D23:E23"/>
    <mergeCell ref="H23:U23"/>
    <mergeCell ref="K8:Q8"/>
    <mergeCell ref="T8:U8"/>
    <mergeCell ref="H9:H10"/>
    <mergeCell ref="J9:J10"/>
    <mergeCell ref="L9:L10"/>
    <mergeCell ref="N9:N10"/>
    <mergeCell ref="K24:Q24"/>
    <mergeCell ref="T24:U24"/>
    <mergeCell ref="H25:H26"/>
    <mergeCell ref="J25:J26"/>
    <mergeCell ref="L25:L26"/>
    <mergeCell ref="N25:N26"/>
    <mergeCell ref="P25:P26"/>
    <mergeCell ref="R25:R26"/>
    <mergeCell ref="T25:T26"/>
  </mergeCells>
  <printOptions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Erik Jørgensen</dc:creator>
  <cp:keywords/>
  <dc:description/>
  <cp:lastModifiedBy>John Christensen</cp:lastModifiedBy>
  <cp:lastPrinted>2017-09-04T22:17:24Z</cp:lastPrinted>
  <dcterms:created xsi:type="dcterms:W3CDTF">2014-01-29T09:07:12Z</dcterms:created>
  <dcterms:modified xsi:type="dcterms:W3CDTF">2017-09-05T20:10:10Z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